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Папка Обмена\РЕСТОРАНЫ И БАНКЕТНЫЕ ЗАЛЫ\Кейтринг спб\"/>
    </mc:Choice>
  </mc:AlternateContent>
  <bookViews>
    <workbookView xWindow="0" yWindow="0" windowWidth="25605" windowHeight="16005" tabRatio="777" firstSheet="6" activeTab="7"/>
  </bookViews>
  <sheets>
    <sheet name="Барбекю Калькулятор" sheetId="23" r:id="rId1"/>
    <sheet name="Барбекю №1 1650" sheetId="19" r:id="rId2"/>
    <sheet name="Барбекю №2 2200" sheetId="20" r:id="rId3"/>
    <sheet name="Барбекю №3 2750" sheetId="21" r:id="rId4"/>
    <sheet name="Барбекю №4 3300" sheetId="22" r:id="rId5"/>
    <sheet name="Банкет №1 2200" sheetId="24" r:id="rId6"/>
    <sheet name="Банкет №2 2750 " sheetId="25" r:id="rId7"/>
    <sheet name="Кофе-брейки" sheetId="26" r:id="rId8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25" l="1"/>
  <c r="D23" i="25"/>
  <c r="D23" i="24"/>
  <c r="D25" i="24" s="1"/>
  <c r="E33" i="22" l="1"/>
  <c r="E32" i="22"/>
  <c r="E31" i="22"/>
  <c r="E30" i="22"/>
  <c r="E28" i="22"/>
  <c r="E26" i="22"/>
  <c r="E25" i="22"/>
  <c r="E23" i="22"/>
  <c r="E22" i="22"/>
  <c r="E20" i="22"/>
  <c r="E18" i="22"/>
  <c r="E17" i="22"/>
  <c r="E16" i="22"/>
  <c r="E15" i="22"/>
  <c r="E14" i="22"/>
  <c r="E12" i="22"/>
  <c r="E11" i="22"/>
  <c r="E9" i="22"/>
  <c r="E8" i="22"/>
  <c r="E7" i="22"/>
  <c r="E6" i="22"/>
  <c r="E5" i="22"/>
  <c r="E4" i="22"/>
  <c r="E29" i="21"/>
  <c r="E28" i="21"/>
  <c r="E27" i="21"/>
  <c r="E26" i="21"/>
  <c r="E24" i="21"/>
  <c r="E23" i="21"/>
  <c r="E21" i="21"/>
  <c r="E20" i="21"/>
  <c r="E18" i="21"/>
  <c r="E17" i="21"/>
  <c r="E16" i="21"/>
  <c r="E15" i="21"/>
  <c r="E14" i="21"/>
  <c r="E12" i="21"/>
  <c r="E11" i="21"/>
  <c r="E9" i="21"/>
  <c r="E8" i="21"/>
  <c r="E7" i="21"/>
  <c r="E6" i="21"/>
  <c r="E5" i="21"/>
  <c r="E4" i="21"/>
  <c r="E25" i="20"/>
  <c r="E24" i="20"/>
  <c r="E23" i="20"/>
  <c r="E22" i="20"/>
  <c r="E20" i="20"/>
  <c r="E19" i="20"/>
  <c r="E17" i="20"/>
  <c r="E15" i="20"/>
  <c r="E14" i="20"/>
  <c r="E13" i="20"/>
  <c r="E12" i="20"/>
  <c r="E10" i="20"/>
  <c r="E9" i="20"/>
  <c r="E7" i="20"/>
  <c r="E6" i="20"/>
  <c r="E5" i="20"/>
  <c r="E4" i="20"/>
  <c r="E22" i="19"/>
  <c r="E21" i="19"/>
  <c r="E20" i="19"/>
  <c r="E19" i="19"/>
  <c r="E17" i="19"/>
  <c r="E16" i="19"/>
  <c r="E14" i="19"/>
  <c r="E12" i="19"/>
  <c r="E11" i="19"/>
  <c r="E10" i="19"/>
  <c r="E8" i="19"/>
  <c r="E6" i="19"/>
  <c r="E5" i="19"/>
  <c r="E4" i="19"/>
  <c r="B102" i="23"/>
  <c r="B101" i="23"/>
  <c r="E92" i="23"/>
  <c r="E91" i="23"/>
  <c r="E90" i="23"/>
  <c r="E89" i="23"/>
  <c r="E88" i="23"/>
  <c r="E87" i="23"/>
  <c r="E86" i="23"/>
  <c r="E85" i="23"/>
  <c r="E84" i="23"/>
  <c r="E83" i="23"/>
  <c r="E81" i="23"/>
  <c r="E80" i="23"/>
  <c r="E79" i="23"/>
  <c r="E78" i="23"/>
  <c r="E76" i="23"/>
  <c r="E75" i="23"/>
  <c r="E74" i="23"/>
  <c r="E72" i="23"/>
  <c r="E71" i="23"/>
  <c r="E70" i="23"/>
  <c r="E69" i="23"/>
  <c r="E68" i="23"/>
  <c r="E67" i="23"/>
  <c r="E66" i="23"/>
  <c r="E65" i="23"/>
  <c r="E64" i="23"/>
  <c r="E63" i="23"/>
  <c r="E61" i="23"/>
  <c r="E60" i="23"/>
  <c r="E59" i="23"/>
  <c r="E58" i="23"/>
  <c r="E57" i="23"/>
  <c r="E55" i="23"/>
  <c r="E54" i="23"/>
  <c r="E53" i="23"/>
  <c r="E51" i="23"/>
  <c r="E50" i="23"/>
  <c r="E49" i="23"/>
  <c r="E48" i="23"/>
  <c r="E46" i="23"/>
  <c r="E45" i="23"/>
  <c r="E44" i="23"/>
  <c r="E42" i="23"/>
  <c r="E41" i="23"/>
  <c r="E40" i="23"/>
  <c r="E38" i="23"/>
  <c r="E37" i="23"/>
  <c r="E36" i="23"/>
  <c r="E35" i="23"/>
  <c r="E33" i="23"/>
  <c r="E32" i="23"/>
  <c r="E31" i="23"/>
  <c r="E30" i="23"/>
  <c r="E29" i="23"/>
  <c r="E26" i="23"/>
  <c r="E25" i="23"/>
  <c r="E24" i="23"/>
  <c r="E23" i="23"/>
  <c r="E22" i="23"/>
  <c r="E21" i="23"/>
  <c r="E20" i="23"/>
  <c r="E19" i="23"/>
  <c r="E18" i="23"/>
  <c r="E17" i="23"/>
  <c r="E15" i="23"/>
  <c r="E14" i="23"/>
  <c r="E13" i="23"/>
  <c r="E12" i="23"/>
  <c r="E11" i="23"/>
  <c r="E10" i="23"/>
  <c r="E9" i="23"/>
  <c r="E8" i="23"/>
  <c r="E7" i="23"/>
  <c r="E6" i="23"/>
  <c r="E5" i="23"/>
  <c r="E4" i="23"/>
</calcChain>
</file>

<file path=xl/sharedStrings.xml><?xml version="1.0" encoding="utf-8"?>
<sst xmlns="http://schemas.openxmlformats.org/spreadsheetml/2006/main" count="339" uniqueCount="143">
  <si>
    <t>Цена (руб.)</t>
  </si>
  <si>
    <t>Соусный стол</t>
  </si>
  <si>
    <t>Напитки</t>
  </si>
  <si>
    <t xml:space="preserve">Горячие блюда </t>
  </si>
  <si>
    <t xml:space="preserve">Наименование продукта </t>
  </si>
  <si>
    <t xml:space="preserve">Итого цена (руб.) </t>
  </si>
  <si>
    <t>Салаты</t>
  </si>
  <si>
    <t>Гарниры</t>
  </si>
  <si>
    <t xml:space="preserve">Наполи </t>
  </si>
  <si>
    <t>Сальса</t>
  </si>
  <si>
    <t xml:space="preserve">Сладкий чили </t>
  </si>
  <si>
    <t>Грибной</t>
  </si>
  <si>
    <t>Морс брусничный</t>
  </si>
  <si>
    <t xml:space="preserve">Морс облепиховый </t>
  </si>
  <si>
    <t>Чай "Гринфилд" в ассортименте, лимон, сахар</t>
  </si>
  <si>
    <t>Кофе растворимый, сливки/молоко, сахар</t>
  </si>
  <si>
    <t>Кофе заварной, сливки/молоко, сахар</t>
  </si>
  <si>
    <t>Сервисный сбор 10%</t>
  </si>
  <si>
    <t>Форель горячего копчения</t>
  </si>
  <si>
    <t>Холодные закуски</t>
  </si>
  <si>
    <t xml:space="preserve">Кол-во </t>
  </si>
  <si>
    <t xml:space="preserve">Микс листьев салата и огородной зелени с оливковым маслом </t>
  </si>
  <si>
    <t>Хлебный буфет</t>
  </si>
  <si>
    <t>Булочка ржаная, пшеничная, чиабатта, багет</t>
  </si>
  <si>
    <t>Десертный стол</t>
  </si>
  <si>
    <t>Количество персон</t>
  </si>
  <si>
    <t>Салат "Цезарь" с пряным цыплёнком</t>
  </si>
  <si>
    <t xml:space="preserve">Кисло-сладкий </t>
  </si>
  <si>
    <t>Сметанно-чесночный</t>
  </si>
  <si>
    <t>Медово-горчичный</t>
  </si>
  <si>
    <t>Итого (руб.)</t>
  </si>
  <si>
    <t>К оплате (руб.)</t>
  </si>
  <si>
    <t xml:space="preserve">В стоимость услуг включено:                                                                     </t>
  </si>
  <si>
    <t xml:space="preserve">Наршараб </t>
  </si>
  <si>
    <t xml:space="preserve">Ассорти морепродуктов (креветки на гриле, мидии, кальмар в панировке, медальон из лосося на гриле) </t>
  </si>
  <si>
    <t>Шашлык куриный с маринованным луком</t>
  </si>
  <si>
    <t>Шашлык из баранины с маринованным луком</t>
  </si>
  <si>
    <t xml:space="preserve">Плов узбекский </t>
  </si>
  <si>
    <t>Сибас на гриле</t>
  </si>
  <si>
    <t>Дорада на гриле</t>
  </si>
  <si>
    <t>Салат с индейкой и жареными грибами</t>
  </si>
  <si>
    <t>Выход (г/мл)</t>
  </si>
  <si>
    <t xml:space="preserve">Медальоны из лосося на гриле </t>
  </si>
  <si>
    <t>Ассорти солений и маринадов (солёные огурцы, маринованные черри и патиссоны, капуста по-грузински)</t>
  </si>
  <si>
    <t>Ветчинные рулетики с сыром</t>
  </si>
  <si>
    <t>Баклажанные рулетики с орехами</t>
  </si>
  <si>
    <t>Ассорти свежих овощей (помидоры, огурцы, сладкий перец, зелёное масло с зеленью и чесноком)</t>
  </si>
  <si>
    <t>Микс роллов (с домашним куриным паштетом, с форелью и сербской брынзой, грибной со сливочной начинкой)</t>
  </si>
  <si>
    <t xml:space="preserve">Сырная доска (камамбер, дор-блю, пармезан, ореховый сыр, гауда, мёд, орехи, виноград) </t>
  </si>
  <si>
    <t xml:space="preserve">Сырная доска (чеддер, моцарелла, сулугуни, копчёный чечил, сырный бочонок, орешки, крекеры) </t>
  </si>
  <si>
    <t>Рулетики из языка с творожным сыром и вялеными помидорами</t>
  </si>
  <si>
    <t>Доска мясных деликатесов (буженина, ростбиф, язык с горчицей и зеленью)</t>
  </si>
  <si>
    <t>Колбасная доска (ветчина, салями, чоризо с маслинами и оливками)</t>
  </si>
  <si>
    <t>Салат "Греческий" с брынзой и оливками</t>
  </si>
  <si>
    <t>Салат "Чобан" с черри и зелёным луком</t>
  </si>
  <si>
    <t>Хрустящие баклажаны с помидорами и мягким сыром</t>
  </si>
  <si>
    <t>Мангал салат из запечённых на гриле овощей</t>
  </si>
  <si>
    <t>Салат "Мексиканский" с кукурузой и пикантной заправкой</t>
  </si>
  <si>
    <t>Курица на углях с картофелем пай</t>
  </si>
  <si>
    <t xml:space="preserve">"Мясной" салат с красной фасолью </t>
  </si>
  <si>
    <t>Мясной дуэт с бужениной, разварной говядиной и овощами</t>
  </si>
  <si>
    <t>Ассорти из сала (копчёное, солёное, перчёное) с гренками, горчицей и зелёным луком</t>
  </si>
  <si>
    <t>Куриные крылышки в кисло-сладком соусе</t>
  </si>
  <si>
    <t xml:space="preserve">Свиные рёбрышки в медовой глазури </t>
  </si>
  <si>
    <t>Куриные голени в соусе барбекю</t>
  </si>
  <si>
    <t>Гриль</t>
  </si>
  <si>
    <t>Свиная котлетка с косточкой</t>
  </si>
  <si>
    <t>Котлетки из каре ягнёнка</t>
  </si>
  <si>
    <t>Шашлыки</t>
  </si>
  <si>
    <t>Шашлык из свинины с маринованным луком</t>
  </si>
  <si>
    <t>Шашлык из индейки с лимонным маринадом</t>
  </si>
  <si>
    <t xml:space="preserve">Колбаски   </t>
  </si>
  <si>
    <t xml:space="preserve">Куриные колбаски </t>
  </si>
  <si>
    <t>Колбаски из свинины</t>
  </si>
  <si>
    <t>Колбаски из баранины</t>
  </si>
  <si>
    <t xml:space="preserve">Медальоны барбекю  </t>
  </si>
  <si>
    <t>Рыбные блюда</t>
  </si>
  <si>
    <t>из свиного филе</t>
  </si>
  <si>
    <t>из говядины</t>
  </si>
  <si>
    <t>из куриной грудки</t>
  </si>
  <si>
    <t>Шоу блюда от шеф-повара</t>
  </si>
  <si>
    <t>Барашек фламбе, маринованный в пряных травах и красном вине</t>
  </si>
  <si>
    <t xml:space="preserve">Запечённый с сыром и специями картофель </t>
  </si>
  <si>
    <t>Картофель по-деревенски</t>
  </si>
  <si>
    <t>Картофельные дольки, обжаренные с красной паприкой</t>
  </si>
  <si>
    <t>Овощи гриль: баклажаны, цуккини, болгарский перец, шампиньоны, помидоры, кукуруза в початках</t>
  </si>
  <si>
    <t>Кукурузные початки отварные с солью</t>
  </si>
  <si>
    <t>Соус барбекю</t>
  </si>
  <si>
    <t>Домашняя аджика</t>
  </si>
  <si>
    <t>Лаваш армянский, грузинский, лепёшка с кунжутом</t>
  </si>
  <si>
    <t>Сытные пирожки в ассортименте (с картофелем, с капустой, с луком и яйцом)</t>
  </si>
  <si>
    <t>Эклер "мини" ванильный с шоколадом</t>
  </si>
  <si>
    <t>Маффин апельсиновый, шоколадный</t>
  </si>
  <si>
    <t>Макаруны ассорти</t>
  </si>
  <si>
    <t>Салат из сезонных фруктов</t>
  </si>
  <si>
    <t>Вода питьевая с лимоном, лаймом и мятой</t>
  </si>
  <si>
    <t>Лимонад бар на выбор (мохито, клубничный мохито, цитрусовый лимонад с апельсином, тархун, ягодный микс)</t>
  </si>
  <si>
    <t>блюда и напитки по меню</t>
  </si>
  <si>
    <t>обслуживание официантами</t>
  </si>
  <si>
    <t xml:space="preserve">сервировка в стилистике мероприятия </t>
  </si>
  <si>
    <t>работа поваров, мангальщиков</t>
  </si>
  <si>
    <t>Выход на персону (г)</t>
  </si>
  <si>
    <t>Выход на персону (мл)</t>
  </si>
  <si>
    <t>МЕНЮ БАРБЕКЮ 2024</t>
  </si>
  <si>
    <t>МЕНЮ БАРБЕКЮ 1500</t>
  </si>
  <si>
    <t>МЕНЮ БАРБЕКЮ 2000</t>
  </si>
  <si>
    <t>МЕНЮ БАРБЕКЮ 2500</t>
  </si>
  <si>
    <t>МЕНЮ БАРБЕКЮ 3000</t>
  </si>
  <si>
    <t>МЕНЮ БАНКЕТ 2000</t>
  </si>
  <si>
    <t>Ассорти солений и маринадов (солёные огурцы, маринованные черри и патиссоны, капуста по-грузински, оливки и маслины)</t>
  </si>
  <si>
    <t>Рыбная тарелка из форели слабой соли, палтуса холодного копчения, филе масляной рыбы</t>
  </si>
  <si>
    <t>Количество человек:</t>
  </si>
  <si>
    <t>Филе исландской сельди в картофельной лодочке</t>
  </si>
  <si>
    <t>Ветчинные рулетики</t>
  </si>
  <si>
    <t>Сырная доска (камамбер, дор-блю, пармезан, ореховый сыр, гауда), подаётся с мёдом, орехами и виноградом</t>
  </si>
  <si>
    <t>Салат “Оливье” с двумя видами мяса</t>
  </si>
  <si>
    <t>Горячее блюдо (50/50 или предварительный выбор)</t>
  </si>
  <si>
    <t>Медальоны из свиного филе, подаётся с картофелем по-деревенски и соусом барбекю</t>
  </si>
  <si>
    <t>Куриные медальоны с беконом, подаётся с картофелем стоун и грибным соусом</t>
  </si>
  <si>
    <t>Хлебная корзина</t>
  </si>
  <si>
    <t>из пшеничных и ржаных булочек</t>
  </si>
  <si>
    <t>Ягодный морс</t>
  </si>
  <si>
    <t>Итого выход на персону</t>
  </si>
  <si>
    <t>940 г, 200 мл</t>
  </si>
  <si>
    <t>Ассорти колбасок на гриле (курица, свинина), подаются с картофельными дольками, обжаренными с красной паприкой</t>
  </si>
  <si>
    <t>1025 г, 200 мл</t>
  </si>
  <si>
    <t>Наименование</t>
  </si>
  <si>
    <t>Вес, г</t>
  </si>
  <si>
    <t>Вариант №1
330 руб./чел</t>
  </si>
  <si>
    <t>Сэндвич с ветчиной и сыром, подаётся на поджаренном тосте</t>
  </si>
  <si>
    <t>Канапе с лососем шеф-посола и оливкой</t>
  </si>
  <si>
    <t>Круассан классический</t>
  </si>
  <si>
    <t>Ассорти печенья</t>
  </si>
  <si>
    <t>Чай/Кофе (бойлер), сахар, лимон, молоко</t>
  </si>
  <si>
    <t>200 мл</t>
  </si>
  <si>
    <t>Вариант №2
550 руб./чел</t>
  </si>
  <si>
    <t>Сэндвич с бужениной и маринованным огурчиком, подаётся на поджаренном тосте</t>
  </si>
  <si>
    <t>Брускетта с лососем шеф-посола и оливкой</t>
  </si>
  <si>
    <t>Круассан классический/с заварным кремом</t>
  </si>
  <si>
    <t>Чай/Кофе, сахар, лимон, молоко</t>
  </si>
  <si>
    <t>Вариант №3
770 руб./чел</t>
  </si>
  <si>
    <t>Брускетта с томатами черри и сыром</t>
  </si>
  <si>
    <t>Пирожок с капустой/пирожок с курицей и шампиньонами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</si>
</sst>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\ _₽_-;\-* #,##0\ _₽_-;_-* &quot;-&quot;\ _₽_-;_-@_-"/>
    <numFmt numFmtId="164" formatCode="_-* #,##0.00_р_._-;\-* #,##0.00_р_._-;_-* &quot;-&quot;??_р_._-;_-@_-"/>
    <numFmt numFmtId="165" formatCode="_(* #,##0.00_);_(* \(#,##0.00\);_(* &quot;-&quot;??_);_(@_)"/>
    <numFmt numFmtId="166" formatCode="_(* #,##0_);_(* \(#,##0\);_(* &quot;-&quot;??_);_(@_)"/>
  </numFmts>
  <fonts count="26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rgb="FF92D050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1" fillId="0" borderId="9"/>
  </cellStyleXfs>
  <cellXfs count="105">
    <xf numFmtId="0" fontId="0" fillId="0" borderId="0" xfId="0"/>
    <xf numFmtId="0" fontId="2" fillId="0" borderId="1" xfId="0" applyNumberFormat="1" applyFont="1" applyFill="1" applyBorder="1"/>
    <xf numFmtId="0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6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/>
    </xf>
    <xf numFmtId="0" fontId="1" fillId="0" borderId="1" xfId="0" applyNumberFormat="1" applyFont="1" applyFill="1" applyBorder="1"/>
    <xf numFmtId="0" fontId="1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6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166" fontId="2" fillId="0" borderId="3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left" vertical="center" wrapText="1"/>
    </xf>
    <xf numFmtId="164" fontId="2" fillId="0" borderId="3" xfId="0" applyNumberFormat="1" applyFont="1" applyFill="1" applyBorder="1" applyAlignment="1">
      <alignment vertical="center" wrapText="1"/>
    </xf>
    <xf numFmtId="165" fontId="1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 wrapText="1"/>
    </xf>
    <xf numFmtId="0" fontId="7" fillId="0" borderId="3" xfId="0" applyNumberFormat="1" applyFont="1" applyFill="1" applyBorder="1" applyAlignment="1">
      <alignment horizontal="left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/>
    <xf numFmtId="0" fontId="8" fillId="0" borderId="4" xfId="0" applyNumberFormat="1" applyFont="1" applyFill="1" applyBorder="1" applyAlignment="1">
      <alignment horizontal="left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166" fontId="8" fillId="0" borderId="4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164" fontId="11" fillId="0" borderId="6" xfId="0" applyNumberFormat="1" applyFont="1" applyFill="1" applyBorder="1" applyAlignment="1">
      <alignment horizontal="center" vertical="center" wrapText="1"/>
    </xf>
    <xf numFmtId="164" fontId="10" fillId="0" borderId="7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left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left" vertical="center" wrapText="1"/>
    </xf>
    <xf numFmtId="164" fontId="13" fillId="0" borderId="4" xfId="0" applyNumberFormat="1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left" vertical="center" wrapText="1"/>
    </xf>
    <xf numFmtId="164" fontId="17" fillId="0" borderId="8" xfId="0" applyNumberFormat="1" applyFont="1" applyFill="1" applyBorder="1" applyAlignment="1">
      <alignment horizontal="left" vertical="center" wrapText="1"/>
    </xf>
    <xf numFmtId="164" fontId="13" fillId="0" borderId="1" xfId="0" applyNumberFormat="1" applyFont="1" applyFill="1" applyBorder="1" applyAlignment="1">
      <alignment vertical="center" wrapText="1"/>
    </xf>
    <xf numFmtId="0" fontId="17" fillId="0" borderId="8" xfId="0" applyNumberFormat="1" applyFont="1" applyFill="1" applyBorder="1" applyAlignment="1">
      <alignment horizontal="left" vertical="center" wrapText="1"/>
    </xf>
    <xf numFmtId="0" fontId="16" fillId="0" borderId="4" xfId="0" applyNumberFormat="1" applyFont="1" applyFill="1" applyBorder="1" applyAlignment="1"/>
    <xf numFmtId="0" fontId="16" fillId="0" borderId="4" xfId="0" applyNumberFormat="1" applyFont="1" applyFill="1" applyBorder="1" applyAlignment="1">
      <alignment horizontal="center"/>
    </xf>
    <xf numFmtId="0" fontId="16" fillId="0" borderId="4" xfId="0" applyNumberFormat="1" applyFont="1" applyFill="1" applyBorder="1" applyAlignment="1">
      <alignment horizontal="center" vertical="center"/>
    </xf>
    <xf numFmtId="164" fontId="16" fillId="0" borderId="4" xfId="0" applyNumberFormat="1" applyFont="1" applyFill="1" applyBorder="1" applyAlignment="1">
      <alignment horizontal="center" vertical="center"/>
    </xf>
    <xf numFmtId="166" fontId="16" fillId="0" borderId="4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/>
    <xf numFmtId="164" fontId="3" fillId="0" borderId="4" xfId="0" applyNumberFormat="1" applyFont="1" applyFill="1" applyBorder="1" applyAlignment="1">
      <alignment horizontal="left" vertical="center" wrapText="1"/>
    </xf>
    <xf numFmtId="164" fontId="3" fillId="0" borderId="4" xfId="0" applyNumberFormat="1" applyFont="1" applyFill="1" applyBorder="1" applyAlignment="1">
      <alignment horizontal="left" vertical="center" wrapText="1"/>
    </xf>
    <xf numFmtId="166" fontId="13" fillId="0" borderId="1" xfId="0" applyNumberFormat="1" applyFont="1" applyFill="1" applyBorder="1" applyAlignment="1">
      <alignment horizontal="center" vertical="center" wrapText="1"/>
    </xf>
    <xf numFmtId="166" fontId="13" fillId="0" borderId="4" xfId="0" applyNumberFormat="1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0" fontId="16" fillId="0" borderId="4" xfId="0" applyNumberFormat="1" applyFont="1" applyFill="1" applyBorder="1" applyAlignment="1"/>
    <xf numFmtId="0" fontId="16" fillId="0" borderId="4" xfId="0" applyNumberFormat="1" applyFont="1" applyFill="1" applyBorder="1" applyAlignment="1">
      <alignment horizontal="center"/>
    </xf>
    <xf numFmtId="0" fontId="1" fillId="0" borderId="4" xfId="0" applyNumberFormat="1" applyFont="1" applyFill="1" applyBorder="1"/>
    <xf numFmtId="166" fontId="3" fillId="0" borderId="4" xfId="0" applyNumberFormat="1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166" fontId="3" fillId="0" borderId="4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right"/>
    </xf>
    <xf numFmtId="0" fontId="3" fillId="2" borderId="1" xfId="0" applyNumberFormat="1" applyFont="1" applyFill="1" applyBorder="1" applyAlignment="1">
      <alignment horizontal="center" vertical="center"/>
    </xf>
    <xf numFmtId="41" fontId="2" fillId="0" borderId="1" xfId="0" applyNumberFormat="1" applyFont="1" applyFill="1" applyBorder="1" applyAlignment="1" applyProtection="1">
      <alignment horizontal="center" vertical="center"/>
    </xf>
    <xf numFmtId="0" fontId="19" fillId="0" borderId="9" xfId="0" applyNumberFormat="1" applyFont="1" applyFill="1" applyBorder="1" applyAlignment="1"/>
    <xf numFmtId="165" fontId="1" fillId="3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wrapText="1"/>
    </xf>
    <xf numFmtId="0" fontId="2" fillId="0" borderId="1" xfId="0" applyNumberFormat="1" applyFont="1" applyFill="1" applyBorder="1"/>
    <xf numFmtId="0" fontId="1" fillId="0" borderId="4" xfId="0" applyNumberFormat="1" applyFont="1" applyFill="1" applyBorder="1" applyAlignment="1">
      <alignment horizontal="right"/>
    </xf>
    <xf numFmtId="0" fontId="1" fillId="3" borderId="4" xfId="0" applyNumberFormat="1" applyFont="1" applyFill="1" applyBorder="1" applyAlignment="1">
      <alignment horizontal="right"/>
    </xf>
    <xf numFmtId="0" fontId="5" fillId="0" borderId="4" xfId="0" applyNumberFormat="1" applyFont="1" applyFill="1" applyBorder="1" applyAlignment="1">
      <alignment horizontal="center" vertical="center" wrapText="1"/>
    </xf>
    <xf numFmtId="0" fontId="15" fillId="0" borderId="4" xfId="0" applyNumberFormat="1" applyFont="1" applyFill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left" vertical="center" wrapText="1"/>
    </xf>
    <xf numFmtId="0" fontId="14" fillId="0" borderId="4" xfId="0" applyNumberFormat="1" applyFont="1" applyFill="1" applyBorder="1" applyAlignment="1">
      <alignment horizontal="center" vertical="center" wrapText="1"/>
    </xf>
    <xf numFmtId="0" fontId="20" fillId="3" borderId="4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wrapText="1"/>
    </xf>
    <xf numFmtId="0" fontId="2" fillId="0" borderId="1" xfId="0" applyNumberFormat="1" applyFont="1" applyFill="1" applyBorder="1"/>
    <xf numFmtId="0" fontId="3" fillId="0" borderId="1" xfId="0" applyNumberFormat="1" applyFont="1" applyFill="1" applyBorder="1" applyAlignment="1">
      <alignment wrapText="1"/>
    </xf>
    <xf numFmtId="0" fontId="15" fillId="0" borderId="4" xfId="0" applyNumberFormat="1" applyFont="1" applyFill="1" applyBorder="1" applyAlignment="1">
      <alignment horizontal="right"/>
    </xf>
    <xf numFmtId="0" fontId="20" fillId="3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right"/>
    </xf>
    <xf numFmtId="0" fontId="18" fillId="0" borderId="4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wrapText="1"/>
    </xf>
    <xf numFmtId="0" fontId="2" fillId="0" borderId="9" xfId="0" applyNumberFormat="1" applyFont="1" applyFill="1" applyBorder="1" applyAlignment="1">
      <alignment wrapText="1"/>
    </xf>
    <xf numFmtId="0" fontId="2" fillId="0" borderId="9" xfId="0" applyNumberFormat="1" applyFont="1" applyFill="1" applyBorder="1"/>
    <xf numFmtId="0" fontId="2" fillId="0" borderId="9" xfId="0" applyNumberFormat="1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left" vertical="center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/>
    </xf>
    <xf numFmtId="0" fontId="22" fillId="0" borderId="9" xfId="1" applyFont="1"/>
    <xf numFmtId="0" fontId="23" fillId="0" borderId="10" xfId="1" applyFont="1" applyBorder="1" applyAlignment="1">
      <alignment horizontal="center" vertical="center" wrapText="1"/>
    </xf>
    <xf numFmtId="0" fontId="24" fillId="0" borderId="10" xfId="1" applyFont="1" applyBorder="1" applyAlignment="1">
      <alignment horizontal="center" vertical="center"/>
    </xf>
    <xf numFmtId="0" fontId="21" fillId="0" borderId="9" xfId="1"/>
    <xf numFmtId="0" fontId="25" fillId="0" borderId="10" xfId="1" applyFont="1" applyBorder="1" applyAlignment="1">
      <alignment horizontal="center" vertical="center" wrapText="1"/>
    </xf>
    <xf numFmtId="49" fontId="24" fillId="0" borderId="10" xfId="1" applyNumberFormat="1" applyFont="1" applyBorder="1" applyAlignment="1">
      <alignment horizontal="center" vertical="center"/>
    </xf>
    <xf numFmtId="0" fontId="21" fillId="0" borderId="9" xfId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2"/>
  <sheetViews>
    <sheetView workbookViewId="0">
      <selection activeCell="G7" sqref="G7"/>
    </sheetView>
  </sheetViews>
  <sheetFormatPr defaultColWidth="8.85546875" defaultRowHeight="12.75" x14ac:dyDescent="0.2"/>
  <cols>
    <col min="1" max="1" width="53.7109375" style="66" customWidth="1"/>
    <col min="2" max="2" width="9.28515625" style="66" customWidth="1"/>
    <col min="3" max="3" width="12.7109375" style="66" customWidth="1"/>
    <col min="4" max="4" width="10.140625" style="66" customWidth="1"/>
    <col min="5" max="5" width="13.28515625" style="66" customWidth="1"/>
    <col min="6" max="16384" width="8.85546875" style="66"/>
  </cols>
  <sheetData>
    <row r="1" spans="1:5" ht="15.75" x14ac:dyDescent="0.2">
      <c r="A1" s="76" t="s">
        <v>103</v>
      </c>
      <c r="B1" s="76"/>
      <c r="C1" s="76"/>
      <c r="D1" s="76"/>
      <c r="E1" s="76"/>
    </row>
    <row r="2" spans="1:5" ht="31.5" x14ac:dyDescent="0.2">
      <c r="A2" s="8" t="s">
        <v>4</v>
      </c>
      <c r="B2" s="9" t="s">
        <v>41</v>
      </c>
      <c r="C2" s="10" t="s">
        <v>0</v>
      </c>
      <c r="D2" s="11" t="s">
        <v>20</v>
      </c>
      <c r="E2" s="11" t="s">
        <v>5</v>
      </c>
    </row>
    <row r="3" spans="1:5" ht="18.75" x14ac:dyDescent="0.2">
      <c r="A3" s="72" t="s">
        <v>19</v>
      </c>
      <c r="B3" s="72"/>
      <c r="C3" s="72"/>
      <c r="D3" s="72"/>
      <c r="E3" s="72"/>
    </row>
    <row r="4" spans="1:5" ht="47.25" x14ac:dyDescent="0.2">
      <c r="A4" s="21" t="s">
        <v>46</v>
      </c>
      <c r="B4" s="32">
        <v>50</v>
      </c>
      <c r="C4" s="22">
        <v>60</v>
      </c>
      <c r="D4" s="15"/>
      <c r="E4" s="15">
        <f t="shared" ref="E4:E15" si="0">C4*D4</f>
        <v>0</v>
      </c>
    </row>
    <row r="5" spans="1:5" ht="31.5" x14ac:dyDescent="0.2">
      <c r="A5" s="24" t="s">
        <v>21</v>
      </c>
      <c r="B5" s="35">
        <v>50</v>
      </c>
      <c r="C5" s="26">
        <v>75</v>
      </c>
      <c r="D5" s="27"/>
      <c r="E5" s="15">
        <f t="shared" si="0"/>
        <v>0</v>
      </c>
    </row>
    <row r="6" spans="1:5" ht="47.25" x14ac:dyDescent="0.2">
      <c r="A6" s="28" t="s">
        <v>43</v>
      </c>
      <c r="B6" s="29">
        <v>50</v>
      </c>
      <c r="C6" s="30">
        <v>65</v>
      </c>
      <c r="D6" s="27"/>
      <c r="E6" s="15">
        <f t="shared" si="0"/>
        <v>0</v>
      </c>
    </row>
    <row r="7" spans="1:5" ht="15.75" x14ac:dyDescent="0.2">
      <c r="A7" s="28" t="s">
        <v>44</v>
      </c>
      <c r="B7" s="29">
        <v>30</v>
      </c>
      <c r="C7" s="30">
        <v>75</v>
      </c>
      <c r="D7" s="27"/>
      <c r="E7" s="15">
        <f t="shared" si="0"/>
        <v>0</v>
      </c>
    </row>
    <row r="8" spans="1:5" ht="15.75" x14ac:dyDescent="0.2">
      <c r="A8" s="28" t="s">
        <v>45</v>
      </c>
      <c r="B8" s="29">
        <v>30</v>
      </c>
      <c r="C8" s="30">
        <v>90</v>
      </c>
      <c r="D8" s="27"/>
      <c r="E8" s="15">
        <f t="shared" si="0"/>
        <v>0</v>
      </c>
    </row>
    <row r="9" spans="1:5" ht="31.5" x14ac:dyDescent="0.2">
      <c r="A9" s="28" t="s">
        <v>50</v>
      </c>
      <c r="B9" s="29">
        <v>30</v>
      </c>
      <c r="C9" s="30">
        <v>105</v>
      </c>
      <c r="D9" s="27"/>
      <c r="E9" s="15">
        <f t="shared" si="0"/>
        <v>0</v>
      </c>
    </row>
    <row r="10" spans="1:5" ht="47.25" x14ac:dyDescent="0.2">
      <c r="A10" s="21" t="s">
        <v>47</v>
      </c>
      <c r="B10" s="32">
        <v>75</v>
      </c>
      <c r="C10" s="22">
        <v>250</v>
      </c>
      <c r="D10" s="15"/>
      <c r="E10" s="15">
        <f t="shared" si="0"/>
        <v>0</v>
      </c>
    </row>
    <row r="11" spans="1:5" ht="31.5" x14ac:dyDescent="0.2">
      <c r="A11" s="21" t="s">
        <v>48</v>
      </c>
      <c r="B11" s="32">
        <v>75</v>
      </c>
      <c r="C11" s="22">
        <v>300</v>
      </c>
      <c r="D11" s="15"/>
      <c r="E11" s="15">
        <f t="shared" si="0"/>
        <v>0</v>
      </c>
    </row>
    <row r="12" spans="1:5" ht="47.25" x14ac:dyDescent="0.2">
      <c r="A12" s="21" t="s">
        <v>49</v>
      </c>
      <c r="B12" s="33">
        <v>75</v>
      </c>
      <c r="C12" s="22">
        <v>270</v>
      </c>
      <c r="D12" s="15"/>
      <c r="E12" s="15">
        <f t="shared" si="0"/>
        <v>0</v>
      </c>
    </row>
    <row r="13" spans="1:5" ht="31.5" x14ac:dyDescent="0.2">
      <c r="A13" s="34" t="s">
        <v>51</v>
      </c>
      <c r="B13" s="35">
        <v>100</v>
      </c>
      <c r="C13" s="26">
        <v>350</v>
      </c>
      <c r="D13" s="27"/>
      <c r="E13" s="15">
        <f t="shared" si="0"/>
        <v>0</v>
      </c>
    </row>
    <row r="14" spans="1:5" ht="31.5" x14ac:dyDescent="0.2">
      <c r="A14" s="34" t="s">
        <v>52</v>
      </c>
      <c r="B14" s="35">
        <v>100</v>
      </c>
      <c r="C14" s="26">
        <v>340</v>
      </c>
      <c r="D14" s="27"/>
      <c r="E14" s="15">
        <f t="shared" si="0"/>
        <v>0</v>
      </c>
    </row>
    <row r="15" spans="1:5" ht="31.5" x14ac:dyDescent="0.2">
      <c r="A15" s="34" t="s">
        <v>61</v>
      </c>
      <c r="B15" s="35">
        <v>100</v>
      </c>
      <c r="C15" s="26">
        <v>190</v>
      </c>
      <c r="D15" s="27"/>
      <c r="E15" s="15">
        <f t="shared" si="0"/>
        <v>0</v>
      </c>
    </row>
    <row r="16" spans="1:5" ht="18.75" x14ac:dyDescent="0.2">
      <c r="A16" s="72" t="s">
        <v>6</v>
      </c>
      <c r="B16" s="72"/>
      <c r="C16" s="72"/>
      <c r="D16" s="72"/>
      <c r="E16" s="72"/>
    </row>
    <row r="17" spans="1:5" ht="15.75" x14ac:dyDescent="0.2">
      <c r="A17" s="21" t="s">
        <v>53</v>
      </c>
      <c r="B17" s="13">
        <v>100</v>
      </c>
      <c r="C17" s="22">
        <v>250</v>
      </c>
      <c r="D17" s="15"/>
      <c r="E17" s="15">
        <f t="shared" ref="E17:E26" si="1">C17*D17</f>
        <v>0</v>
      </c>
    </row>
    <row r="18" spans="1:5" ht="15.75" x14ac:dyDescent="0.2">
      <c r="A18" s="21" t="s">
        <v>54</v>
      </c>
      <c r="B18" s="13">
        <v>100</v>
      </c>
      <c r="C18" s="22">
        <v>250</v>
      </c>
      <c r="D18" s="15"/>
      <c r="E18" s="15">
        <f t="shared" si="1"/>
        <v>0</v>
      </c>
    </row>
    <row r="19" spans="1:5" ht="31.5" x14ac:dyDescent="0.2">
      <c r="A19" s="21" t="s">
        <v>55</v>
      </c>
      <c r="B19" s="32">
        <v>100</v>
      </c>
      <c r="C19" s="22">
        <v>260</v>
      </c>
      <c r="D19" s="15"/>
      <c r="E19" s="15">
        <f t="shared" si="1"/>
        <v>0</v>
      </c>
    </row>
    <row r="20" spans="1:5" ht="15.75" x14ac:dyDescent="0.2">
      <c r="A20" s="21" t="s">
        <v>56</v>
      </c>
      <c r="B20" s="32">
        <v>100</v>
      </c>
      <c r="C20" s="22">
        <v>200</v>
      </c>
      <c r="D20" s="15"/>
      <c r="E20" s="15">
        <f t="shared" si="1"/>
        <v>0</v>
      </c>
    </row>
    <row r="21" spans="1:5" ht="31.5" x14ac:dyDescent="0.2">
      <c r="A21" s="21" t="s">
        <v>57</v>
      </c>
      <c r="B21" s="13">
        <v>100</v>
      </c>
      <c r="C21" s="22">
        <v>250</v>
      </c>
      <c r="D21" s="15"/>
      <c r="E21" s="15">
        <f t="shared" si="1"/>
        <v>0</v>
      </c>
    </row>
    <row r="22" spans="1:5" ht="15.75" x14ac:dyDescent="0.2">
      <c r="A22" s="21" t="s">
        <v>58</v>
      </c>
      <c r="B22" s="13">
        <v>100</v>
      </c>
      <c r="C22" s="14">
        <v>280</v>
      </c>
      <c r="D22" s="15"/>
      <c r="E22" s="15">
        <f t="shared" si="1"/>
        <v>0</v>
      </c>
    </row>
    <row r="23" spans="1:5" ht="15.75" x14ac:dyDescent="0.2">
      <c r="A23" s="12" t="s">
        <v>26</v>
      </c>
      <c r="B23" s="13">
        <v>100</v>
      </c>
      <c r="C23" s="14">
        <v>280</v>
      </c>
      <c r="D23" s="15"/>
      <c r="E23" s="15">
        <f t="shared" si="1"/>
        <v>0</v>
      </c>
    </row>
    <row r="24" spans="1:5" ht="15.75" x14ac:dyDescent="0.2">
      <c r="A24" s="12" t="s">
        <v>40</v>
      </c>
      <c r="B24" s="13">
        <v>100</v>
      </c>
      <c r="C24" s="14">
        <v>290</v>
      </c>
      <c r="D24" s="15"/>
      <c r="E24" s="15">
        <f t="shared" si="1"/>
        <v>0</v>
      </c>
    </row>
    <row r="25" spans="1:5" ht="15.75" x14ac:dyDescent="0.2">
      <c r="A25" s="21" t="s">
        <v>59</v>
      </c>
      <c r="B25" s="13">
        <v>100</v>
      </c>
      <c r="C25" s="22">
        <v>300</v>
      </c>
      <c r="D25" s="15"/>
      <c r="E25" s="15">
        <f t="shared" si="1"/>
        <v>0</v>
      </c>
    </row>
    <row r="26" spans="1:5" ht="31.5" x14ac:dyDescent="0.2">
      <c r="A26" s="21" t="s">
        <v>60</v>
      </c>
      <c r="B26" s="13">
        <v>100</v>
      </c>
      <c r="C26" s="22">
        <v>300</v>
      </c>
      <c r="D26" s="15"/>
      <c r="E26" s="15">
        <f t="shared" si="1"/>
        <v>0</v>
      </c>
    </row>
    <row r="27" spans="1:5" ht="18.75" x14ac:dyDescent="0.2">
      <c r="A27" s="72" t="s">
        <v>3</v>
      </c>
      <c r="B27" s="72"/>
      <c r="C27" s="72"/>
      <c r="D27" s="72"/>
      <c r="E27" s="72"/>
    </row>
    <row r="28" spans="1:5" ht="15.75" x14ac:dyDescent="0.2">
      <c r="A28" s="73" t="s">
        <v>65</v>
      </c>
      <c r="B28" s="73"/>
      <c r="C28" s="73"/>
      <c r="D28" s="73"/>
      <c r="E28" s="73"/>
    </row>
    <row r="29" spans="1:5" ht="15.75" x14ac:dyDescent="0.2">
      <c r="A29" s="21" t="s">
        <v>63</v>
      </c>
      <c r="B29" s="32">
        <v>100</v>
      </c>
      <c r="C29" s="38">
        <v>250</v>
      </c>
      <c r="D29" s="15"/>
      <c r="E29" s="15">
        <f>C29*D29</f>
        <v>0</v>
      </c>
    </row>
    <row r="30" spans="1:5" ht="15.75" x14ac:dyDescent="0.2">
      <c r="A30" s="21" t="s">
        <v>66</v>
      </c>
      <c r="B30" s="32">
        <v>100</v>
      </c>
      <c r="C30" s="38">
        <v>255</v>
      </c>
      <c r="D30" s="15"/>
      <c r="E30" s="15">
        <f>C30*D30</f>
        <v>0</v>
      </c>
    </row>
    <row r="31" spans="1:5" ht="15.75" x14ac:dyDescent="0.2">
      <c r="A31" s="21" t="s">
        <v>62</v>
      </c>
      <c r="B31" s="32">
        <v>100</v>
      </c>
      <c r="C31" s="38">
        <v>220</v>
      </c>
      <c r="D31" s="15"/>
      <c r="E31" s="15">
        <f>C31*D31</f>
        <v>0</v>
      </c>
    </row>
    <row r="32" spans="1:5" ht="15.75" x14ac:dyDescent="0.2">
      <c r="A32" s="21" t="s">
        <v>64</v>
      </c>
      <c r="B32" s="32">
        <v>100</v>
      </c>
      <c r="C32" s="16">
        <v>260</v>
      </c>
      <c r="D32" s="15"/>
      <c r="E32" s="15">
        <f>C32*D32</f>
        <v>0</v>
      </c>
    </row>
    <row r="33" spans="1:5" ht="15.75" x14ac:dyDescent="0.2">
      <c r="A33" s="21" t="s">
        <v>67</v>
      </c>
      <c r="B33" s="32">
        <v>100</v>
      </c>
      <c r="C33" s="38">
        <v>480</v>
      </c>
      <c r="D33" s="15"/>
      <c r="E33" s="15">
        <f>C33*D33</f>
        <v>0</v>
      </c>
    </row>
    <row r="34" spans="1:5" ht="15.75" x14ac:dyDescent="0.2">
      <c r="A34" s="73" t="s">
        <v>68</v>
      </c>
      <c r="B34" s="73"/>
      <c r="C34" s="73"/>
      <c r="D34" s="73"/>
      <c r="E34" s="73"/>
    </row>
    <row r="35" spans="1:5" ht="15.75" x14ac:dyDescent="0.2">
      <c r="A35" s="24" t="s">
        <v>35</v>
      </c>
      <c r="B35" s="35">
        <v>100</v>
      </c>
      <c r="C35" s="40">
        <v>240</v>
      </c>
      <c r="D35" s="27"/>
      <c r="E35" s="15">
        <f>C35*D35</f>
        <v>0</v>
      </c>
    </row>
    <row r="36" spans="1:5" ht="15.75" x14ac:dyDescent="0.2">
      <c r="A36" s="34" t="s">
        <v>70</v>
      </c>
      <c r="B36" s="35">
        <v>100</v>
      </c>
      <c r="C36" s="43">
        <v>270</v>
      </c>
      <c r="D36" s="27"/>
      <c r="E36" s="15">
        <f>C36*D36</f>
        <v>0</v>
      </c>
    </row>
    <row r="37" spans="1:5" ht="15.75" x14ac:dyDescent="0.2">
      <c r="A37" s="28" t="s">
        <v>69</v>
      </c>
      <c r="B37" s="29">
        <v>100</v>
      </c>
      <c r="C37" s="43">
        <v>250</v>
      </c>
      <c r="D37" s="27"/>
      <c r="E37" s="15">
        <f>C37*D37</f>
        <v>0</v>
      </c>
    </row>
    <row r="38" spans="1:5" ht="15.75" x14ac:dyDescent="0.2">
      <c r="A38" s="24" t="s">
        <v>36</v>
      </c>
      <c r="B38" s="35">
        <v>100</v>
      </c>
      <c r="C38" s="40">
        <v>290</v>
      </c>
      <c r="D38" s="27"/>
      <c r="E38" s="15">
        <f>C38*D38</f>
        <v>0</v>
      </c>
    </row>
    <row r="39" spans="1:5" ht="15.75" x14ac:dyDescent="0.2">
      <c r="A39" s="74" t="s">
        <v>71</v>
      </c>
      <c r="B39" s="74"/>
      <c r="C39" s="74"/>
      <c r="D39" s="74"/>
      <c r="E39" s="74"/>
    </row>
    <row r="40" spans="1:5" ht="15.75" x14ac:dyDescent="0.2">
      <c r="A40" s="21" t="s">
        <v>72</v>
      </c>
      <c r="B40" s="13">
        <v>100</v>
      </c>
      <c r="C40" s="38">
        <v>250</v>
      </c>
      <c r="D40" s="15"/>
      <c r="E40" s="15">
        <f>C40*D40</f>
        <v>0</v>
      </c>
    </row>
    <row r="41" spans="1:5" ht="15.75" x14ac:dyDescent="0.2">
      <c r="A41" s="21" t="s">
        <v>73</v>
      </c>
      <c r="B41" s="13">
        <v>100</v>
      </c>
      <c r="C41" s="38">
        <v>280</v>
      </c>
      <c r="D41" s="15"/>
      <c r="E41" s="15">
        <f>C41*D41</f>
        <v>0</v>
      </c>
    </row>
    <row r="42" spans="1:5" ht="15.75" x14ac:dyDescent="0.2">
      <c r="A42" s="21" t="s">
        <v>74</v>
      </c>
      <c r="B42" s="13">
        <v>100</v>
      </c>
      <c r="C42" s="41">
        <v>300</v>
      </c>
      <c r="D42" s="39"/>
      <c r="E42" s="15">
        <f>C42*D42</f>
        <v>0</v>
      </c>
    </row>
    <row r="43" spans="1:5" ht="15.75" x14ac:dyDescent="0.2">
      <c r="A43" s="74" t="s">
        <v>75</v>
      </c>
      <c r="B43" s="74"/>
      <c r="C43" s="74"/>
      <c r="D43" s="74"/>
      <c r="E43" s="74"/>
    </row>
    <row r="44" spans="1:5" ht="15.75" x14ac:dyDescent="0.2">
      <c r="A44" s="21" t="s">
        <v>77</v>
      </c>
      <c r="B44" s="13">
        <v>100</v>
      </c>
      <c r="C44" s="41">
        <v>360</v>
      </c>
      <c r="D44" s="39"/>
      <c r="E44" s="15">
        <f>C44*D44</f>
        <v>0</v>
      </c>
    </row>
    <row r="45" spans="1:5" ht="15.75" x14ac:dyDescent="0.2">
      <c r="A45" s="21" t="s">
        <v>78</v>
      </c>
      <c r="B45" s="13">
        <v>100</v>
      </c>
      <c r="C45" s="41">
        <v>400</v>
      </c>
      <c r="D45" s="39"/>
      <c r="E45" s="15">
        <f>C45*D45</f>
        <v>0</v>
      </c>
    </row>
    <row r="46" spans="1:5" ht="15.75" x14ac:dyDescent="0.2">
      <c r="A46" s="21" t="s">
        <v>79</v>
      </c>
      <c r="B46" s="13">
        <v>100</v>
      </c>
      <c r="C46" s="41">
        <v>320</v>
      </c>
      <c r="D46" s="39"/>
      <c r="E46" s="15">
        <f>C46*D46</f>
        <v>0</v>
      </c>
    </row>
    <row r="47" spans="1:5" ht="15.75" x14ac:dyDescent="0.2">
      <c r="A47" s="73" t="s">
        <v>76</v>
      </c>
      <c r="B47" s="73"/>
      <c r="C47" s="73"/>
      <c r="D47" s="73"/>
      <c r="E47" s="73"/>
    </row>
    <row r="48" spans="1:5" ht="15.75" x14ac:dyDescent="0.2">
      <c r="A48" s="28" t="s">
        <v>42</v>
      </c>
      <c r="B48" s="29">
        <v>100</v>
      </c>
      <c r="C48" s="43">
        <v>400</v>
      </c>
      <c r="D48" s="27"/>
      <c r="E48" s="15">
        <f>C48*D48</f>
        <v>0</v>
      </c>
    </row>
    <row r="49" spans="1:5" ht="15.75" x14ac:dyDescent="0.2">
      <c r="A49" s="24" t="s">
        <v>39</v>
      </c>
      <c r="B49" s="35">
        <v>400</v>
      </c>
      <c r="C49" s="43">
        <v>850</v>
      </c>
      <c r="D49" s="27"/>
      <c r="E49" s="15">
        <f>C49*D49</f>
        <v>0</v>
      </c>
    </row>
    <row r="50" spans="1:5" ht="15.75" x14ac:dyDescent="0.2">
      <c r="A50" s="12" t="s">
        <v>38</v>
      </c>
      <c r="B50" s="32">
        <v>400</v>
      </c>
      <c r="C50" s="41">
        <v>900</v>
      </c>
      <c r="D50" s="15"/>
      <c r="E50" s="15">
        <f>C50*D50</f>
        <v>0</v>
      </c>
    </row>
    <row r="51" spans="1:5" ht="15.75" x14ac:dyDescent="0.2">
      <c r="A51" s="12" t="s">
        <v>18</v>
      </c>
      <c r="B51" s="13">
        <v>1000</v>
      </c>
      <c r="C51" s="16">
        <v>2500</v>
      </c>
      <c r="D51" s="15"/>
      <c r="E51" s="15">
        <f>C51*D51</f>
        <v>0</v>
      </c>
    </row>
    <row r="52" spans="1:5" ht="18.75" x14ac:dyDescent="0.2">
      <c r="A52" s="75" t="s">
        <v>80</v>
      </c>
      <c r="B52" s="75"/>
      <c r="C52" s="75"/>
      <c r="D52" s="75"/>
      <c r="E52" s="75"/>
    </row>
    <row r="53" spans="1:5" ht="31.5" x14ac:dyDescent="0.2">
      <c r="A53" s="12" t="s">
        <v>34</v>
      </c>
      <c r="B53" s="13">
        <v>200</v>
      </c>
      <c r="C53" s="44">
        <v>850</v>
      </c>
      <c r="D53" s="13"/>
      <c r="E53" s="15">
        <f>C53*D53</f>
        <v>0</v>
      </c>
    </row>
    <row r="54" spans="1:5" ht="31.5" x14ac:dyDescent="0.2">
      <c r="A54" s="21" t="s">
        <v>81</v>
      </c>
      <c r="B54" s="32">
        <v>10000</v>
      </c>
      <c r="C54" s="38">
        <v>30000</v>
      </c>
      <c r="D54" s="13"/>
      <c r="E54" s="15">
        <f>C54*D54</f>
        <v>0</v>
      </c>
    </row>
    <row r="55" spans="1:5" ht="15.75" x14ac:dyDescent="0.2">
      <c r="A55" s="12" t="s">
        <v>37</v>
      </c>
      <c r="B55" s="32">
        <v>1000</v>
      </c>
      <c r="C55" s="38">
        <v>1000</v>
      </c>
      <c r="D55" s="13"/>
      <c r="E55" s="15">
        <f>C55*D55</f>
        <v>0</v>
      </c>
    </row>
    <row r="56" spans="1:5" ht="18.75" x14ac:dyDescent="0.2">
      <c r="A56" s="72" t="s">
        <v>7</v>
      </c>
      <c r="B56" s="72"/>
      <c r="C56" s="72"/>
      <c r="D56" s="72"/>
      <c r="E56" s="72"/>
    </row>
    <row r="57" spans="1:5" ht="15.75" x14ac:dyDescent="0.2">
      <c r="A57" s="21" t="s">
        <v>83</v>
      </c>
      <c r="B57" s="13">
        <v>100</v>
      </c>
      <c r="C57" s="14">
        <v>150</v>
      </c>
      <c r="D57" s="15"/>
      <c r="E57" s="15">
        <f>C57*D57</f>
        <v>0</v>
      </c>
    </row>
    <row r="58" spans="1:5" ht="31.5" x14ac:dyDescent="0.2">
      <c r="A58" s="45" t="s">
        <v>84</v>
      </c>
      <c r="B58" s="25">
        <v>100</v>
      </c>
      <c r="C58" s="31">
        <v>150</v>
      </c>
      <c r="D58" s="27"/>
      <c r="E58" s="15">
        <f>C58*D58</f>
        <v>0</v>
      </c>
    </row>
    <row r="59" spans="1:5" ht="15.75" x14ac:dyDescent="0.2">
      <c r="A59" s="28" t="s">
        <v>82</v>
      </c>
      <c r="B59" s="29">
        <v>100</v>
      </c>
      <c r="C59" s="26">
        <v>155</v>
      </c>
      <c r="D59" s="27"/>
      <c r="E59" s="15">
        <f>C59*D59</f>
        <v>0</v>
      </c>
    </row>
    <row r="60" spans="1:5" ht="31.5" x14ac:dyDescent="0.2">
      <c r="A60" s="28" t="s">
        <v>85</v>
      </c>
      <c r="B60" s="29">
        <v>100</v>
      </c>
      <c r="C60" s="26">
        <v>200</v>
      </c>
      <c r="D60" s="27"/>
      <c r="E60" s="15">
        <f>C60*D60</f>
        <v>0</v>
      </c>
    </row>
    <row r="61" spans="1:5" ht="15.75" x14ac:dyDescent="0.2">
      <c r="A61" s="34" t="s">
        <v>86</v>
      </c>
      <c r="B61" s="35">
        <v>100</v>
      </c>
      <c r="C61" s="26">
        <v>100</v>
      </c>
      <c r="D61" s="27"/>
      <c r="E61" s="15">
        <f>C61*D61</f>
        <v>0</v>
      </c>
    </row>
    <row r="62" spans="1:5" ht="18.75" x14ac:dyDescent="0.2">
      <c r="A62" s="72" t="s">
        <v>1</v>
      </c>
      <c r="B62" s="72"/>
      <c r="C62" s="72"/>
      <c r="D62" s="72"/>
      <c r="E62" s="72"/>
    </row>
    <row r="63" spans="1:5" ht="15.75" x14ac:dyDescent="0.2">
      <c r="A63" s="12" t="s">
        <v>27</v>
      </c>
      <c r="B63" s="35">
        <v>30</v>
      </c>
      <c r="C63" s="38">
        <v>60</v>
      </c>
      <c r="D63" s="15"/>
      <c r="E63" s="15">
        <f t="shared" ref="E63:E72" si="2">C63*D63</f>
        <v>0</v>
      </c>
    </row>
    <row r="64" spans="1:5" ht="15.75" x14ac:dyDescent="0.2">
      <c r="A64" s="12" t="s">
        <v>8</v>
      </c>
      <c r="B64" s="35">
        <v>30</v>
      </c>
      <c r="C64" s="41">
        <v>60</v>
      </c>
      <c r="D64" s="15"/>
      <c r="E64" s="15">
        <f t="shared" si="2"/>
        <v>0</v>
      </c>
    </row>
    <row r="65" spans="1:5" ht="15.75" x14ac:dyDescent="0.2">
      <c r="A65" s="12" t="s">
        <v>28</v>
      </c>
      <c r="B65" s="35">
        <v>30</v>
      </c>
      <c r="C65" s="41">
        <v>60</v>
      </c>
      <c r="D65" s="15"/>
      <c r="E65" s="15">
        <f t="shared" si="2"/>
        <v>0</v>
      </c>
    </row>
    <row r="66" spans="1:5" ht="15.75" x14ac:dyDescent="0.2">
      <c r="A66" s="12" t="s">
        <v>29</v>
      </c>
      <c r="B66" s="35">
        <v>30</v>
      </c>
      <c r="C66" s="41">
        <v>60</v>
      </c>
      <c r="D66" s="15"/>
      <c r="E66" s="15">
        <f t="shared" si="2"/>
        <v>0</v>
      </c>
    </row>
    <row r="67" spans="1:5" ht="15.75" x14ac:dyDescent="0.2">
      <c r="A67" s="12" t="s">
        <v>9</v>
      </c>
      <c r="B67" s="35">
        <v>30</v>
      </c>
      <c r="C67" s="41">
        <v>60</v>
      </c>
      <c r="D67" s="15"/>
      <c r="E67" s="15">
        <f t="shared" si="2"/>
        <v>0</v>
      </c>
    </row>
    <row r="68" spans="1:5" ht="15.75" x14ac:dyDescent="0.2">
      <c r="A68" s="12" t="s">
        <v>10</v>
      </c>
      <c r="B68" s="35">
        <v>30</v>
      </c>
      <c r="C68" s="41">
        <v>60</v>
      </c>
      <c r="D68" s="15"/>
      <c r="E68" s="15">
        <f t="shared" si="2"/>
        <v>0</v>
      </c>
    </row>
    <row r="69" spans="1:5" ht="15.75" x14ac:dyDescent="0.2">
      <c r="A69" s="21" t="s">
        <v>87</v>
      </c>
      <c r="B69" s="35">
        <v>30</v>
      </c>
      <c r="C69" s="41">
        <v>60</v>
      </c>
      <c r="D69" s="15"/>
      <c r="E69" s="15">
        <f t="shared" si="2"/>
        <v>0</v>
      </c>
    </row>
    <row r="70" spans="1:5" ht="15.75" x14ac:dyDescent="0.2">
      <c r="A70" s="12" t="s">
        <v>11</v>
      </c>
      <c r="B70" s="35">
        <v>30</v>
      </c>
      <c r="C70" s="41">
        <v>60</v>
      </c>
      <c r="D70" s="15"/>
      <c r="E70" s="15">
        <f t="shared" si="2"/>
        <v>0</v>
      </c>
    </row>
    <row r="71" spans="1:5" ht="15.75" x14ac:dyDescent="0.2">
      <c r="A71" s="12" t="s">
        <v>33</v>
      </c>
      <c r="B71" s="35">
        <v>30</v>
      </c>
      <c r="C71" s="41">
        <v>60</v>
      </c>
      <c r="D71" s="15"/>
      <c r="E71" s="15">
        <f t="shared" si="2"/>
        <v>0</v>
      </c>
    </row>
    <row r="72" spans="1:5" ht="15.75" x14ac:dyDescent="0.2">
      <c r="A72" s="21" t="s">
        <v>88</v>
      </c>
      <c r="B72" s="35">
        <v>30</v>
      </c>
      <c r="C72" s="41">
        <v>60</v>
      </c>
      <c r="D72" s="15"/>
      <c r="E72" s="15">
        <f t="shared" si="2"/>
        <v>0</v>
      </c>
    </row>
    <row r="73" spans="1:5" ht="18.75" x14ac:dyDescent="0.2">
      <c r="A73" s="72" t="s">
        <v>22</v>
      </c>
      <c r="B73" s="72"/>
      <c r="C73" s="72"/>
      <c r="D73" s="72"/>
      <c r="E73" s="72"/>
    </row>
    <row r="74" spans="1:5" ht="15.75" x14ac:dyDescent="0.2">
      <c r="A74" s="12" t="s">
        <v>23</v>
      </c>
      <c r="B74" s="32">
        <v>100</v>
      </c>
      <c r="C74" s="22">
        <v>130</v>
      </c>
      <c r="D74" s="15"/>
      <c r="E74" s="15">
        <f>C74*D74</f>
        <v>0</v>
      </c>
    </row>
    <row r="75" spans="1:5" ht="15.75" x14ac:dyDescent="0.2">
      <c r="A75" s="21" t="s">
        <v>89</v>
      </c>
      <c r="B75" s="32">
        <v>100</v>
      </c>
      <c r="C75" s="22">
        <v>150</v>
      </c>
      <c r="D75" s="15"/>
      <c r="E75" s="15">
        <f>C75*D75</f>
        <v>0</v>
      </c>
    </row>
    <row r="76" spans="1:5" ht="31.5" x14ac:dyDescent="0.2">
      <c r="A76" s="21" t="s">
        <v>90</v>
      </c>
      <c r="B76" s="32">
        <v>70</v>
      </c>
      <c r="C76" s="22">
        <v>100</v>
      </c>
      <c r="D76" s="15"/>
      <c r="E76" s="15">
        <f>C76*D76</f>
        <v>0</v>
      </c>
    </row>
    <row r="77" spans="1:5" ht="18.75" x14ac:dyDescent="0.2">
      <c r="A77" s="72" t="s">
        <v>24</v>
      </c>
      <c r="B77" s="72"/>
      <c r="C77" s="72"/>
      <c r="D77" s="72"/>
      <c r="E77" s="72"/>
    </row>
    <row r="78" spans="1:5" ht="15.75" x14ac:dyDescent="0.2">
      <c r="A78" s="21" t="s">
        <v>91</v>
      </c>
      <c r="B78" s="32">
        <v>16</v>
      </c>
      <c r="C78" s="44">
        <v>60</v>
      </c>
      <c r="D78" s="54"/>
      <c r="E78" s="15">
        <f>C78*D78</f>
        <v>0</v>
      </c>
    </row>
    <row r="79" spans="1:5" ht="15.75" x14ac:dyDescent="0.2">
      <c r="A79" s="21" t="s">
        <v>93</v>
      </c>
      <c r="B79" s="32">
        <v>18</v>
      </c>
      <c r="C79" s="44">
        <v>70</v>
      </c>
      <c r="D79" s="15"/>
      <c r="E79" s="15">
        <f>C79*D79</f>
        <v>0</v>
      </c>
    </row>
    <row r="80" spans="1:5" ht="15.75" x14ac:dyDescent="0.2">
      <c r="A80" s="21" t="s">
        <v>92</v>
      </c>
      <c r="B80" s="32">
        <v>105</v>
      </c>
      <c r="C80" s="44">
        <v>110</v>
      </c>
      <c r="D80" s="15"/>
      <c r="E80" s="15">
        <f>C80*D80</f>
        <v>0</v>
      </c>
    </row>
    <row r="81" spans="1:5" ht="15.75" x14ac:dyDescent="0.2">
      <c r="A81" s="21" t="s">
        <v>94</v>
      </c>
      <c r="B81" s="13">
        <v>100</v>
      </c>
      <c r="C81" s="17">
        <v>200</v>
      </c>
      <c r="D81" s="15"/>
      <c r="E81" s="15">
        <f>C81*D81</f>
        <v>0</v>
      </c>
    </row>
    <row r="82" spans="1:5" ht="18.75" x14ac:dyDescent="0.2">
      <c r="A82" s="72" t="s">
        <v>2</v>
      </c>
      <c r="B82" s="72"/>
      <c r="C82" s="72"/>
      <c r="D82" s="72"/>
      <c r="E82" s="72"/>
    </row>
    <row r="83" spans="1:5" ht="15.75" x14ac:dyDescent="0.2">
      <c r="A83" s="12" t="s">
        <v>16</v>
      </c>
      <c r="B83" s="13">
        <v>200</v>
      </c>
      <c r="C83" s="14">
        <v>150</v>
      </c>
      <c r="D83" s="15"/>
      <c r="E83" s="15">
        <f t="shared" ref="E83:E89" si="3">C83*D83</f>
        <v>0</v>
      </c>
    </row>
    <row r="84" spans="1:5" ht="15.75" x14ac:dyDescent="0.2">
      <c r="A84" s="12" t="s">
        <v>15</v>
      </c>
      <c r="B84" s="13">
        <v>200</v>
      </c>
      <c r="C84" s="14">
        <v>80</v>
      </c>
      <c r="D84" s="15"/>
      <c r="E84" s="15">
        <f t="shared" si="3"/>
        <v>0</v>
      </c>
    </row>
    <row r="85" spans="1:5" ht="15.75" x14ac:dyDescent="0.2">
      <c r="A85" s="12" t="s">
        <v>14</v>
      </c>
      <c r="B85" s="13">
        <v>200</v>
      </c>
      <c r="C85" s="22">
        <v>70</v>
      </c>
      <c r="D85" s="15"/>
      <c r="E85" s="15">
        <f t="shared" si="3"/>
        <v>0</v>
      </c>
    </row>
    <row r="86" spans="1:5" ht="15.75" x14ac:dyDescent="0.2">
      <c r="A86" s="21" t="s">
        <v>95</v>
      </c>
      <c r="B86" s="32">
        <v>500</v>
      </c>
      <c r="C86" s="22">
        <v>90</v>
      </c>
      <c r="D86" s="15"/>
      <c r="E86" s="15">
        <f t="shared" si="3"/>
        <v>0</v>
      </c>
    </row>
    <row r="87" spans="1:5" ht="15.75" x14ac:dyDescent="0.2">
      <c r="A87" s="12" t="s">
        <v>12</v>
      </c>
      <c r="B87" s="13">
        <v>200</v>
      </c>
      <c r="C87" s="14">
        <v>90</v>
      </c>
      <c r="D87" s="15"/>
      <c r="E87" s="15">
        <f t="shared" si="3"/>
        <v>0</v>
      </c>
    </row>
    <row r="88" spans="1:5" ht="15.75" x14ac:dyDescent="0.2">
      <c r="A88" s="12" t="s">
        <v>13</v>
      </c>
      <c r="B88" s="13">
        <v>200</v>
      </c>
      <c r="C88" s="14">
        <v>90</v>
      </c>
      <c r="D88" s="15"/>
      <c r="E88" s="15">
        <f t="shared" si="3"/>
        <v>0</v>
      </c>
    </row>
    <row r="89" spans="1:5" ht="47.25" x14ac:dyDescent="0.2">
      <c r="A89" s="21" t="s">
        <v>96</v>
      </c>
      <c r="B89" s="32">
        <v>1000</v>
      </c>
      <c r="C89" s="22">
        <v>300</v>
      </c>
      <c r="D89" s="15"/>
      <c r="E89" s="15">
        <f t="shared" si="3"/>
        <v>0</v>
      </c>
    </row>
    <row r="90" spans="1:5" ht="15.75" x14ac:dyDescent="0.25">
      <c r="A90" s="70" t="s">
        <v>30</v>
      </c>
      <c r="B90" s="70"/>
      <c r="C90" s="70"/>
      <c r="D90" s="70"/>
      <c r="E90" s="18">
        <f>SUM(E4:E89)</f>
        <v>0</v>
      </c>
    </row>
    <row r="91" spans="1:5" ht="15.75" x14ac:dyDescent="0.25">
      <c r="A91" s="70" t="s">
        <v>17</v>
      </c>
      <c r="B91" s="70"/>
      <c r="C91" s="70"/>
      <c r="D91" s="70"/>
      <c r="E91" s="18">
        <f>E90*0.1</f>
        <v>0</v>
      </c>
    </row>
    <row r="92" spans="1:5" ht="15.75" x14ac:dyDescent="0.25">
      <c r="A92" s="71" t="s">
        <v>31</v>
      </c>
      <c r="B92" s="71"/>
      <c r="C92" s="71"/>
      <c r="D92" s="71"/>
      <c r="E92" s="67">
        <f>E90+E91</f>
        <v>0</v>
      </c>
    </row>
    <row r="93" spans="1:5" ht="15.75" x14ac:dyDescent="0.25">
      <c r="A93" s="2"/>
      <c r="B93" s="3"/>
      <c r="C93" s="4"/>
      <c r="D93" s="5"/>
      <c r="E93" s="3"/>
    </row>
    <row r="94" spans="1:5" ht="15.75" x14ac:dyDescent="0.25">
      <c r="A94" s="19" t="s">
        <v>32</v>
      </c>
      <c r="B94" s="1"/>
      <c r="C94" s="1"/>
      <c r="D94" s="1"/>
      <c r="E94" s="1"/>
    </row>
    <row r="95" spans="1:5" ht="15.75" x14ac:dyDescent="0.25">
      <c r="A95" s="20" t="s">
        <v>97</v>
      </c>
      <c r="B95" s="1"/>
      <c r="C95" s="1"/>
      <c r="D95" s="1"/>
      <c r="E95" s="1"/>
    </row>
    <row r="96" spans="1:5" ht="15.75" x14ac:dyDescent="0.25">
      <c r="A96" s="20" t="s">
        <v>98</v>
      </c>
      <c r="B96" s="1"/>
      <c r="C96" s="1"/>
      <c r="D96" s="1"/>
      <c r="E96" s="1"/>
    </row>
    <row r="97" spans="1:5" ht="15.75" x14ac:dyDescent="0.25">
      <c r="A97" s="20" t="s">
        <v>100</v>
      </c>
      <c r="B97" s="1"/>
      <c r="C97" s="1"/>
      <c r="D97" s="1"/>
      <c r="E97" s="1"/>
    </row>
    <row r="98" spans="1:5" ht="15.75" x14ac:dyDescent="0.25">
      <c r="A98" s="20" t="s">
        <v>99</v>
      </c>
      <c r="B98" s="1"/>
      <c r="C98" s="1"/>
      <c r="D98" s="1"/>
      <c r="E98" s="1"/>
    </row>
    <row r="99" spans="1:5" ht="15.75" x14ac:dyDescent="0.25">
      <c r="A99" s="20"/>
      <c r="B99" s="1"/>
      <c r="C99" s="1"/>
      <c r="D99" s="1"/>
      <c r="E99" s="1"/>
    </row>
    <row r="100" spans="1:5" ht="15.75" x14ac:dyDescent="0.25">
      <c r="A100" s="63" t="s">
        <v>25</v>
      </c>
      <c r="B100" s="64">
        <v>1</v>
      </c>
      <c r="C100" s="1"/>
      <c r="D100" s="1"/>
      <c r="E100" s="1"/>
    </row>
    <row r="101" spans="1:5" ht="15.75" x14ac:dyDescent="0.25">
      <c r="A101" s="63" t="s">
        <v>101</v>
      </c>
      <c r="B101" s="65">
        <f>(B4*D4+B5*D5+B6*D6+B7*D7+B8*D8+B9*D9+B10*D10+B11*D11+B12*D12+B13*D13+B14*D14+B15*D15+B17*D17+B18*D18+B19*D19+B20*D20+B21*D21+B22*D22+B23*D23+B24*D24+B25*D25+B26*D26+B29*D29+B30*D30+B31*D31+B32*D32+B33*D33+B35*D35+B36*D36+B37*D37+B38*D38+B40*D40+B41*D41+B42*D42+B44*D44+B45*D45+B46*D46+B48*D48+B49*D49+B50*D50+B51*D51+B53*D53+B54*D54+B55*D55+B57*D57+B58*D58+B59*D59+B60*D60+B61*D61+B63*D63+B64*D64+B65*D65+B66*D66+B67*D67+B68*D68+B69*D69+B70*D70+B71*D71+B72*D72+B74*D74+B75*D75+B76*D76+B78*D78+B79*D79+B80*D80+B81*D81)/B100</f>
        <v>0</v>
      </c>
      <c r="C101" s="4"/>
      <c r="D101" s="5"/>
      <c r="E101" s="3"/>
    </row>
    <row r="102" spans="1:5" ht="15.75" x14ac:dyDescent="0.25">
      <c r="A102" s="63" t="s">
        <v>102</v>
      </c>
      <c r="B102" s="65">
        <f>(B83*D83+B84*D84+B85*D85+B86*D86+B87*D87+B88*D88+B89*D89)/B100</f>
        <v>0</v>
      </c>
      <c r="C102" s="4"/>
      <c r="D102" s="5"/>
      <c r="E102" s="3"/>
    </row>
  </sheetData>
  <mergeCells count="18">
    <mergeCell ref="A1:E1"/>
    <mergeCell ref="A3:E3"/>
    <mergeCell ref="A16:E16"/>
    <mergeCell ref="A27:E27"/>
    <mergeCell ref="A28:E28"/>
    <mergeCell ref="A34:E34"/>
    <mergeCell ref="A39:E39"/>
    <mergeCell ref="A43:E43"/>
    <mergeCell ref="A47:E47"/>
    <mergeCell ref="A52:E52"/>
    <mergeCell ref="A90:D90"/>
    <mergeCell ref="A91:D91"/>
    <mergeCell ref="A92:D92"/>
    <mergeCell ref="A56:E56"/>
    <mergeCell ref="A62:E62"/>
    <mergeCell ref="A73:E73"/>
    <mergeCell ref="A77:E77"/>
    <mergeCell ref="A82:E8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opLeftCell="A10" workbookViewId="0">
      <selection activeCell="A6" sqref="A6"/>
    </sheetView>
  </sheetViews>
  <sheetFormatPr defaultColWidth="8.7109375" defaultRowHeight="14.25" customHeight="1" x14ac:dyDescent="0.25"/>
  <cols>
    <col min="1" max="1" width="53.7109375" style="47" customWidth="1"/>
    <col min="2" max="2" width="9.28515625" style="48" customWidth="1"/>
    <col min="3" max="3" width="12" style="49" customWidth="1"/>
    <col min="4" max="4" width="10.140625" style="50" customWidth="1"/>
    <col min="5" max="5" width="13.28515625" style="48" customWidth="1"/>
    <col min="6" max="6" width="8.7109375" style="46"/>
    <col min="7" max="7" width="20.42578125" style="46" customWidth="1"/>
    <col min="8" max="16384" width="8.7109375" style="46"/>
  </cols>
  <sheetData>
    <row r="1" spans="1:7" s="6" customFormat="1" ht="15.75" x14ac:dyDescent="0.2">
      <c r="A1" s="81" t="s">
        <v>104</v>
      </c>
      <c r="B1" s="82"/>
      <c r="C1" s="82"/>
      <c r="D1" s="82"/>
      <c r="E1" s="82"/>
    </row>
    <row r="2" spans="1:7" s="1" customFormat="1" ht="31.5" x14ac:dyDescent="0.25">
      <c r="A2" s="8" t="s">
        <v>4</v>
      </c>
      <c r="B2" s="9" t="s">
        <v>41</v>
      </c>
      <c r="C2" s="10" t="s">
        <v>0</v>
      </c>
      <c r="D2" s="11" t="s">
        <v>20</v>
      </c>
      <c r="E2" s="11" t="s">
        <v>5</v>
      </c>
    </row>
    <row r="3" spans="1:7" s="1" customFormat="1" ht="18.75" x14ac:dyDescent="0.25">
      <c r="A3" s="83" t="s">
        <v>19</v>
      </c>
      <c r="B3" s="83"/>
      <c r="C3" s="83"/>
      <c r="D3" s="83"/>
      <c r="E3" s="83"/>
    </row>
    <row r="4" spans="1:7" s="1" customFormat="1" ht="47.25" x14ac:dyDescent="0.25">
      <c r="A4" s="21" t="s">
        <v>46</v>
      </c>
      <c r="B4" s="37">
        <v>50</v>
      </c>
      <c r="C4" s="22">
        <v>60</v>
      </c>
      <c r="D4" s="54">
        <v>1</v>
      </c>
      <c r="E4" s="15">
        <f>C4*D4</f>
        <v>60</v>
      </c>
    </row>
    <row r="5" spans="1:7" s="1" customFormat="1" ht="47.25" x14ac:dyDescent="0.25">
      <c r="A5" s="28" t="s">
        <v>43</v>
      </c>
      <c r="B5" s="29">
        <v>50</v>
      </c>
      <c r="C5" s="30">
        <v>65</v>
      </c>
      <c r="D5" s="54">
        <v>1</v>
      </c>
      <c r="E5" s="15">
        <f>C5*D5</f>
        <v>65</v>
      </c>
    </row>
    <row r="6" spans="1:7" s="1" customFormat="1" ht="15.75" x14ac:dyDescent="0.25">
      <c r="A6" s="28" t="s">
        <v>44</v>
      </c>
      <c r="B6" s="29">
        <v>30</v>
      </c>
      <c r="C6" s="30">
        <v>75</v>
      </c>
      <c r="D6" s="55">
        <v>1</v>
      </c>
      <c r="E6" s="15">
        <f>C6*D6</f>
        <v>75</v>
      </c>
      <c r="G6" s="23"/>
    </row>
    <row r="7" spans="1:7" s="7" customFormat="1" ht="18.75" x14ac:dyDescent="0.25">
      <c r="A7" s="72" t="s">
        <v>6</v>
      </c>
      <c r="B7" s="72"/>
      <c r="C7" s="72"/>
      <c r="D7" s="72"/>
      <c r="E7" s="72"/>
    </row>
    <row r="8" spans="1:7" s="1" customFormat="1" ht="15.75" x14ac:dyDescent="0.25">
      <c r="A8" s="21" t="s">
        <v>56</v>
      </c>
      <c r="B8" s="32">
        <v>100</v>
      </c>
      <c r="C8" s="22">
        <v>200</v>
      </c>
      <c r="D8" s="54">
        <v>1</v>
      </c>
      <c r="E8" s="15">
        <f>C8*D8</f>
        <v>200</v>
      </c>
    </row>
    <row r="9" spans="1:7" s="1" customFormat="1" ht="18.75" x14ac:dyDescent="0.25">
      <c r="A9" s="72" t="s">
        <v>3</v>
      </c>
      <c r="B9" s="72"/>
      <c r="C9" s="72"/>
      <c r="D9" s="72"/>
      <c r="E9" s="72"/>
    </row>
    <row r="10" spans="1:7" s="1" customFormat="1" ht="15.75" x14ac:dyDescent="0.25">
      <c r="A10" s="24" t="s">
        <v>35</v>
      </c>
      <c r="B10" s="35">
        <v>100</v>
      </c>
      <c r="C10" s="52">
        <v>240</v>
      </c>
      <c r="D10" s="56">
        <v>1</v>
      </c>
      <c r="E10" s="15">
        <f>C10*D10</f>
        <v>240</v>
      </c>
      <c r="G10" s="23"/>
    </row>
    <row r="11" spans="1:7" s="1" customFormat="1" ht="15.75" x14ac:dyDescent="0.25">
      <c r="A11" s="28" t="s">
        <v>69</v>
      </c>
      <c r="B11" s="29">
        <v>100</v>
      </c>
      <c r="C11" s="53">
        <v>250</v>
      </c>
      <c r="D11" s="56">
        <v>1</v>
      </c>
      <c r="E11" s="15">
        <f>C11*D11</f>
        <v>250</v>
      </c>
      <c r="G11" s="23"/>
    </row>
    <row r="12" spans="1:7" s="1" customFormat="1" ht="15.75" x14ac:dyDescent="0.25">
      <c r="A12" s="21" t="s">
        <v>72</v>
      </c>
      <c r="B12" s="29">
        <v>100</v>
      </c>
      <c r="C12" s="53">
        <v>250</v>
      </c>
      <c r="D12" s="56">
        <v>1</v>
      </c>
      <c r="E12" s="15">
        <f>C12*D12</f>
        <v>250</v>
      </c>
      <c r="G12" s="23"/>
    </row>
    <row r="13" spans="1:7" s="7" customFormat="1" ht="18.75" x14ac:dyDescent="0.25">
      <c r="A13" s="83" t="s">
        <v>7</v>
      </c>
      <c r="B13" s="83"/>
      <c r="C13" s="83"/>
      <c r="D13" s="83"/>
      <c r="E13" s="83"/>
    </row>
    <row r="14" spans="1:7" s="1" customFormat="1" ht="15.75" x14ac:dyDescent="0.25">
      <c r="A14" s="21" t="s">
        <v>83</v>
      </c>
      <c r="B14" s="13">
        <v>100</v>
      </c>
      <c r="C14" s="14">
        <v>150</v>
      </c>
      <c r="D14" s="54">
        <v>1</v>
      </c>
      <c r="E14" s="15">
        <f>C14*D14</f>
        <v>150</v>
      </c>
    </row>
    <row r="15" spans="1:7" s="51" customFormat="1" ht="18.75" x14ac:dyDescent="0.25">
      <c r="A15" s="72" t="s">
        <v>1</v>
      </c>
      <c r="B15" s="72"/>
      <c r="C15" s="72"/>
      <c r="D15" s="72"/>
      <c r="E15" s="72"/>
    </row>
    <row r="16" spans="1:7" s="1" customFormat="1" ht="15.75" x14ac:dyDescent="0.25">
      <c r="A16" s="12" t="s">
        <v>28</v>
      </c>
      <c r="B16" s="35">
        <v>15</v>
      </c>
      <c r="C16" s="42">
        <v>30</v>
      </c>
      <c r="D16" s="54">
        <v>1</v>
      </c>
      <c r="E16" s="15">
        <f>C16*D16</f>
        <v>30</v>
      </c>
    </row>
    <row r="17" spans="1:8" s="1" customFormat="1" ht="15.75" x14ac:dyDescent="0.25">
      <c r="A17" s="21" t="s">
        <v>88</v>
      </c>
      <c r="B17" s="35">
        <v>15</v>
      </c>
      <c r="C17" s="42">
        <v>30</v>
      </c>
      <c r="D17" s="54">
        <v>1</v>
      </c>
      <c r="E17" s="15">
        <f>C17*D17</f>
        <v>30</v>
      </c>
    </row>
    <row r="18" spans="1:8" s="1" customFormat="1" ht="18.75" x14ac:dyDescent="0.25">
      <c r="A18" s="72" t="s">
        <v>22</v>
      </c>
      <c r="B18" s="72"/>
      <c r="C18" s="72"/>
      <c r="D18" s="72"/>
      <c r="E18" s="72"/>
    </row>
    <row r="19" spans="1:8" s="1" customFormat="1" ht="15.75" x14ac:dyDescent="0.25">
      <c r="A19" s="21" t="s">
        <v>89</v>
      </c>
      <c r="B19" s="32">
        <v>100</v>
      </c>
      <c r="C19" s="36">
        <v>150</v>
      </c>
      <c r="D19" s="54">
        <v>1</v>
      </c>
      <c r="E19" s="15">
        <f>C19*D19</f>
        <v>150</v>
      </c>
    </row>
    <row r="20" spans="1:8" s="1" customFormat="1" ht="15.75" x14ac:dyDescent="0.25">
      <c r="A20" s="70" t="s">
        <v>30</v>
      </c>
      <c r="B20" s="70"/>
      <c r="C20" s="70"/>
      <c r="D20" s="70"/>
      <c r="E20" s="18">
        <f>SUM(E4:E19)</f>
        <v>1500</v>
      </c>
    </row>
    <row r="21" spans="1:8" s="1" customFormat="1" ht="15.75" x14ac:dyDescent="0.25">
      <c r="A21" s="80" t="s">
        <v>17</v>
      </c>
      <c r="B21" s="70"/>
      <c r="C21" s="70"/>
      <c r="D21" s="70"/>
      <c r="E21" s="18">
        <f>E20*0.1</f>
        <v>150</v>
      </c>
    </row>
    <row r="22" spans="1:8" s="1" customFormat="1" ht="15.75" x14ac:dyDescent="0.25">
      <c r="A22" s="71" t="s">
        <v>31</v>
      </c>
      <c r="B22" s="71"/>
      <c r="C22" s="71"/>
      <c r="D22" s="71"/>
      <c r="E22" s="67">
        <f>E20+E21</f>
        <v>1650</v>
      </c>
    </row>
    <row r="23" spans="1:8" ht="15.75" x14ac:dyDescent="0.25">
      <c r="A23" s="2"/>
      <c r="B23" s="3"/>
      <c r="C23" s="4"/>
      <c r="D23" s="5"/>
      <c r="E23" s="3"/>
      <c r="F23" s="1"/>
      <c r="G23" s="1"/>
      <c r="H23" s="1"/>
    </row>
    <row r="24" spans="1:8" s="1" customFormat="1" ht="15.75" x14ac:dyDescent="0.25">
      <c r="A24" s="19" t="s">
        <v>32</v>
      </c>
    </row>
    <row r="25" spans="1:8" s="1" customFormat="1" ht="15.75" x14ac:dyDescent="0.25">
      <c r="A25" s="20" t="s">
        <v>97</v>
      </c>
    </row>
    <row r="26" spans="1:8" s="1" customFormat="1" ht="15.75" x14ac:dyDescent="0.25">
      <c r="A26" s="20" t="s">
        <v>98</v>
      </c>
    </row>
    <row r="27" spans="1:8" s="1" customFormat="1" ht="15.75" x14ac:dyDescent="0.25">
      <c r="A27" s="20" t="s">
        <v>100</v>
      </c>
    </row>
    <row r="28" spans="1:8" s="1" customFormat="1" ht="15.75" x14ac:dyDescent="0.25">
      <c r="A28" s="20" t="s">
        <v>99</v>
      </c>
      <c r="B28" s="20"/>
      <c r="C28" s="20"/>
      <c r="D28" s="20"/>
    </row>
    <row r="29" spans="1:8" s="1" customFormat="1" ht="15.75" x14ac:dyDescent="0.25">
      <c r="A29" s="77"/>
      <c r="B29" s="78"/>
      <c r="C29" s="78"/>
      <c r="D29" s="78"/>
    </row>
    <row r="30" spans="1:8" s="1" customFormat="1" ht="15.75" x14ac:dyDescent="0.25">
      <c r="A30" s="79"/>
      <c r="B30" s="78"/>
      <c r="C30" s="78"/>
      <c r="D30" s="78"/>
    </row>
  </sheetData>
  <mergeCells count="12">
    <mergeCell ref="A1:E1"/>
    <mergeCell ref="A3:E3"/>
    <mergeCell ref="A7:E7"/>
    <mergeCell ref="A9:E9"/>
    <mergeCell ref="A13:E13"/>
    <mergeCell ref="A29:D29"/>
    <mergeCell ref="A30:D30"/>
    <mergeCell ref="A15:E15"/>
    <mergeCell ref="A18:E18"/>
    <mergeCell ref="A20:D20"/>
    <mergeCell ref="A21:D21"/>
    <mergeCell ref="A22:D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opLeftCell="A16" workbookViewId="0">
      <selection activeCell="A2" sqref="A2"/>
    </sheetView>
  </sheetViews>
  <sheetFormatPr defaultColWidth="8.7109375" defaultRowHeight="14.25" customHeight="1" x14ac:dyDescent="0.25"/>
  <cols>
    <col min="1" max="1" width="53.7109375" style="58" customWidth="1"/>
    <col min="2" max="2" width="9.28515625" style="48" customWidth="1"/>
    <col min="3" max="3" width="12" style="49" customWidth="1"/>
    <col min="4" max="4" width="10.140625" style="50" customWidth="1"/>
    <col min="5" max="5" width="13.28515625" style="48" customWidth="1"/>
    <col min="6" max="6" width="8.7109375" style="57"/>
    <col min="7" max="7" width="20.42578125" style="57" customWidth="1"/>
    <col min="8" max="16384" width="8.7109375" style="57"/>
  </cols>
  <sheetData>
    <row r="1" spans="1:7" s="6" customFormat="1" ht="15.75" x14ac:dyDescent="0.2">
      <c r="A1" s="81" t="s">
        <v>105</v>
      </c>
      <c r="B1" s="82"/>
      <c r="C1" s="82"/>
      <c r="D1" s="82"/>
      <c r="E1" s="82"/>
    </row>
    <row r="2" spans="1:7" s="1" customFormat="1" ht="31.5" x14ac:dyDescent="0.25">
      <c r="A2" s="8" t="s">
        <v>4</v>
      </c>
      <c r="B2" s="9" t="s">
        <v>41</v>
      </c>
      <c r="C2" s="10" t="s">
        <v>0</v>
      </c>
      <c r="D2" s="11" t="s">
        <v>20</v>
      </c>
      <c r="E2" s="11" t="s">
        <v>5</v>
      </c>
    </row>
    <row r="3" spans="1:7" s="1" customFormat="1" ht="18.75" x14ac:dyDescent="0.25">
      <c r="A3" s="83" t="s">
        <v>19</v>
      </c>
      <c r="B3" s="83"/>
      <c r="C3" s="83"/>
      <c r="D3" s="83"/>
      <c r="E3" s="83"/>
    </row>
    <row r="4" spans="1:7" s="1" customFormat="1" ht="47.25" x14ac:dyDescent="0.25">
      <c r="A4" s="21" t="s">
        <v>46</v>
      </c>
      <c r="B4" s="32">
        <v>50</v>
      </c>
      <c r="C4" s="22">
        <v>60</v>
      </c>
      <c r="D4" s="56">
        <v>1</v>
      </c>
      <c r="E4" s="15">
        <f>C4*D4</f>
        <v>60</v>
      </c>
    </row>
    <row r="5" spans="1:7" s="1" customFormat="1" ht="47.25" x14ac:dyDescent="0.25">
      <c r="A5" s="28" t="s">
        <v>43</v>
      </c>
      <c r="B5" s="29">
        <v>50</v>
      </c>
      <c r="C5" s="30">
        <v>65</v>
      </c>
      <c r="D5" s="56">
        <v>1</v>
      </c>
      <c r="E5" s="15">
        <f>C5*D5</f>
        <v>65</v>
      </c>
    </row>
    <row r="6" spans="1:7" s="1" customFormat="1" ht="15.75" x14ac:dyDescent="0.25">
      <c r="A6" s="28" t="s">
        <v>44</v>
      </c>
      <c r="B6" s="29">
        <v>30</v>
      </c>
      <c r="C6" s="30">
        <v>75</v>
      </c>
      <c r="D6" s="60">
        <v>1</v>
      </c>
      <c r="E6" s="15">
        <f>C6*D6</f>
        <v>75</v>
      </c>
      <c r="G6" s="23"/>
    </row>
    <row r="7" spans="1:7" s="23" customFormat="1" ht="15.75" x14ac:dyDescent="0.25">
      <c r="A7" s="28" t="s">
        <v>45</v>
      </c>
      <c r="B7" s="29">
        <v>30</v>
      </c>
      <c r="C7" s="30">
        <v>90</v>
      </c>
      <c r="D7" s="55">
        <v>1</v>
      </c>
      <c r="E7" s="15">
        <f>C7*D7</f>
        <v>90</v>
      </c>
    </row>
    <row r="8" spans="1:7" s="7" customFormat="1" ht="18.75" x14ac:dyDescent="0.25">
      <c r="A8" s="72" t="s">
        <v>6</v>
      </c>
      <c r="B8" s="72"/>
      <c r="C8" s="72"/>
      <c r="D8" s="72"/>
      <c r="E8" s="72"/>
    </row>
    <row r="9" spans="1:7" s="1" customFormat="1" ht="15.75" x14ac:dyDescent="0.25">
      <c r="A9" s="21" t="s">
        <v>56</v>
      </c>
      <c r="B9" s="32">
        <v>100</v>
      </c>
      <c r="C9" s="22">
        <v>200</v>
      </c>
      <c r="D9" s="56">
        <v>1</v>
      </c>
      <c r="E9" s="15">
        <f>C9*D9</f>
        <v>200</v>
      </c>
    </row>
    <row r="10" spans="1:7" s="1" customFormat="1" ht="15.75" x14ac:dyDescent="0.25">
      <c r="A10" s="21" t="s">
        <v>58</v>
      </c>
      <c r="B10" s="13">
        <v>100</v>
      </c>
      <c r="C10" s="14">
        <v>280</v>
      </c>
      <c r="D10" s="54">
        <v>1</v>
      </c>
      <c r="E10" s="15">
        <f>C10*D10</f>
        <v>280</v>
      </c>
    </row>
    <row r="11" spans="1:7" s="1" customFormat="1" ht="18.75" x14ac:dyDescent="0.25">
      <c r="A11" s="72" t="s">
        <v>3</v>
      </c>
      <c r="B11" s="72"/>
      <c r="C11" s="72"/>
      <c r="D11" s="72"/>
      <c r="E11" s="72"/>
    </row>
    <row r="12" spans="1:7" s="1" customFormat="1" ht="15.75" x14ac:dyDescent="0.25">
      <c r="A12" s="21" t="s">
        <v>64</v>
      </c>
      <c r="B12" s="32">
        <v>50</v>
      </c>
      <c r="C12" s="38">
        <v>130</v>
      </c>
      <c r="D12" s="54">
        <v>1</v>
      </c>
      <c r="E12" s="15">
        <f>C12*D12</f>
        <v>130</v>
      </c>
    </row>
    <row r="13" spans="1:7" s="1" customFormat="1" ht="15.75" x14ac:dyDescent="0.25">
      <c r="A13" s="24" t="s">
        <v>35</v>
      </c>
      <c r="B13" s="35">
        <v>100</v>
      </c>
      <c r="C13" s="53">
        <v>240</v>
      </c>
      <c r="D13" s="61">
        <v>1</v>
      </c>
      <c r="E13" s="15">
        <f>C13*D13</f>
        <v>240</v>
      </c>
      <c r="G13" s="23"/>
    </row>
    <row r="14" spans="1:7" s="1" customFormat="1" ht="15.75" x14ac:dyDescent="0.25">
      <c r="A14" s="28" t="s">
        <v>69</v>
      </c>
      <c r="B14" s="29">
        <v>100</v>
      </c>
      <c r="C14" s="53">
        <v>250</v>
      </c>
      <c r="D14" s="61">
        <v>1</v>
      </c>
      <c r="E14" s="15">
        <f>C14*D14</f>
        <v>250</v>
      </c>
      <c r="G14" s="23"/>
    </row>
    <row r="15" spans="1:7" s="1" customFormat="1" ht="15.75" x14ac:dyDescent="0.25">
      <c r="A15" s="21" t="s">
        <v>72</v>
      </c>
      <c r="B15" s="29">
        <v>100</v>
      </c>
      <c r="C15" s="53">
        <v>250</v>
      </c>
      <c r="D15" s="61">
        <v>1</v>
      </c>
      <c r="E15" s="15">
        <f>C15*D15</f>
        <v>250</v>
      </c>
      <c r="G15" s="23"/>
    </row>
    <row r="16" spans="1:7" s="7" customFormat="1" ht="18.75" x14ac:dyDescent="0.25">
      <c r="A16" s="83" t="s">
        <v>7</v>
      </c>
      <c r="B16" s="83"/>
      <c r="C16" s="83"/>
      <c r="D16" s="83"/>
      <c r="E16" s="83"/>
    </row>
    <row r="17" spans="1:8" s="1" customFormat="1" ht="15.75" x14ac:dyDescent="0.25">
      <c r="A17" s="21" t="s">
        <v>83</v>
      </c>
      <c r="B17" s="13">
        <v>100</v>
      </c>
      <c r="C17" s="14">
        <v>150</v>
      </c>
      <c r="D17" s="56">
        <v>1</v>
      </c>
      <c r="E17" s="15">
        <f>C17*D17</f>
        <v>150</v>
      </c>
    </row>
    <row r="18" spans="1:8" s="59" customFormat="1" ht="18.75" x14ac:dyDescent="0.25">
      <c r="A18" s="72" t="s">
        <v>1</v>
      </c>
      <c r="B18" s="72"/>
      <c r="C18" s="72"/>
      <c r="D18" s="72"/>
      <c r="E18" s="72"/>
    </row>
    <row r="19" spans="1:8" s="1" customFormat="1" ht="15.75" x14ac:dyDescent="0.25">
      <c r="A19" s="12" t="s">
        <v>28</v>
      </c>
      <c r="B19" s="35">
        <v>15</v>
      </c>
      <c r="C19" s="42">
        <v>30</v>
      </c>
      <c r="D19" s="56">
        <v>1</v>
      </c>
      <c r="E19" s="15">
        <f>C19*D19</f>
        <v>30</v>
      </c>
    </row>
    <row r="20" spans="1:8" s="1" customFormat="1" ht="15.75" x14ac:dyDescent="0.25">
      <c r="A20" s="21" t="s">
        <v>88</v>
      </c>
      <c r="B20" s="35">
        <v>15</v>
      </c>
      <c r="C20" s="42">
        <v>30</v>
      </c>
      <c r="D20" s="56">
        <v>1</v>
      </c>
      <c r="E20" s="15">
        <f>C20*D20</f>
        <v>30</v>
      </c>
    </row>
    <row r="21" spans="1:8" s="1" customFormat="1" ht="18.75" x14ac:dyDescent="0.25">
      <c r="A21" s="72" t="s">
        <v>22</v>
      </c>
      <c r="B21" s="72"/>
      <c r="C21" s="72"/>
      <c r="D21" s="72"/>
      <c r="E21" s="72"/>
    </row>
    <row r="22" spans="1:8" s="1" customFormat="1" ht="15.75" x14ac:dyDescent="0.25">
      <c r="A22" s="21" t="s">
        <v>89</v>
      </c>
      <c r="B22" s="32">
        <v>100</v>
      </c>
      <c r="C22" s="22">
        <v>150</v>
      </c>
      <c r="D22" s="56">
        <v>1</v>
      </c>
      <c r="E22" s="15">
        <f>C22*D22</f>
        <v>150</v>
      </c>
    </row>
    <row r="23" spans="1:8" s="1" customFormat="1" ht="15.75" x14ac:dyDescent="0.25">
      <c r="A23" s="70" t="s">
        <v>30</v>
      </c>
      <c r="B23" s="70"/>
      <c r="C23" s="70"/>
      <c r="D23" s="70"/>
      <c r="E23" s="18">
        <f>SUM(E4:E22)</f>
        <v>2000</v>
      </c>
    </row>
    <row r="24" spans="1:8" s="1" customFormat="1" ht="15.75" x14ac:dyDescent="0.25">
      <c r="A24" s="84" t="s">
        <v>17</v>
      </c>
      <c r="B24" s="70"/>
      <c r="C24" s="70"/>
      <c r="D24" s="70"/>
      <c r="E24" s="18">
        <f>E23*0.1</f>
        <v>200</v>
      </c>
    </row>
    <row r="25" spans="1:8" s="1" customFormat="1" ht="15.75" x14ac:dyDescent="0.25">
      <c r="A25" s="71" t="s">
        <v>31</v>
      </c>
      <c r="B25" s="71"/>
      <c r="C25" s="71"/>
      <c r="D25" s="71"/>
      <c r="E25" s="67">
        <f>E23+E24</f>
        <v>2200</v>
      </c>
    </row>
    <row r="26" spans="1:8" ht="15.75" x14ac:dyDescent="0.25">
      <c r="A26" s="2"/>
      <c r="B26" s="3"/>
      <c r="C26" s="4"/>
      <c r="D26" s="5"/>
      <c r="E26" s="3"/>
      <c r="F26" s="1"/>
      <c r="G26" s="1"/>
      <c r="H26" s="1"/>
    </row>
    <row r="27" spans="1:8" s="1" customFormat="1" ht="15.75" x14ac:dyDescent="0.25">
      <c r="A27" s="19" t="s">
        <v>32</v>
      </c>
    </row>
    <row r="28" spans="1:8" s="1" customFormat="1" ht="15.75" x14ac:dyDescent="0.25">
      <c r="A28" s="20" t="s">
        <v>97</v>
      </c>
    </row>
    <row r="29" spans="1:8" s="1" customFormat="1" ht="15.75" x14ac:dyDescent="0.25">
      <c r="A29" s="20" t="s">
        <v>98</v>
      </c>
    </row>
    <row r="30" spans="1:8" s="1" customFormat="1" ht="15.75" x14ac:dyDescent="0.25">
      <c r="A30" s="20" t="s">
        <v>100</v>
      </c>
    </row>
    <row r="31" spans="1:8" s="1" customFormat="1" ht="15.75" x14ac:dyDescent="0.25">
      <c r="A31" s="20" t="s">
        <v>99</v>
      </c>
      <c r="B31" s="20"/>
      <c r="C31" s="20"/>
      <c r="D31" s="20"/>
    </row>
    <row r="32" spans="1:8" s="1" customFormat="1" ht="15.75" x14ac:dyDescent="0.25">
      <c r="A32" s="77"/>
      <c r="B32" s="78"/>
      <c r="C32" s="78"/>
      <c r="D32" s="78"/>
    </row>
    <row r="33" spans="1:4" s="1" customFormat="1" ht="15.75" x14ac:dyDescent="0.25">
      <c r="A33" s="79"/>
      <c r="B33" s="78"/>
      <c r="C33" s="78"/>
      <c r="D33" s="78"/>
    </row>
  </sheetData>
  <mergeCells count="12">
    <mergeCell ref="A1:E1"/>
    <mergeCell ref="A3:E3"/>
    <mergeCell ref="A8:E8"/>
    <mergeCell ref="A11:E11"/>
    <mergeCell ref="A16:E16"/>
    <mergeCell ref="A32:D32"/>
    <mergeCell ref="A33:D33"/>
    <mergeCell ref="A18:E18"/>
    <mergeCell ref="A21:E21"/>
    <mergeCell ref="A23:D23"/>
    <mergeCell ref="A24:D24"/>
    <mergeCell ref="A25:D2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opLeftCell="A13" workbookViewId="0">
      <selection activeCell="M10" sqref="M10"/>
    </sheetView>
  </sheetViews>
  <sheetFormatPr defaultColWidth="8.7109375" defaultRowHeight="14.25" customHeight="1" x14ac:dyDescent="0.25"/>
  <cols>
    <col min="1" max="1" width="53.7109375" style="47" customWidth="1"/>
    <col min="2" max="2" width="9.28515625" style="48" customWidth="1"/>
    <col min="3" max="3" width="12" style="49" customWidth="1"/>
    <col min="4" max="4" width="10.140625" style="50" customWidth="1"/>
    <col min="5" max="5" width="13.28515625" style="48" customWidth="1"/>
    <col min="6" max="6" width="8.7109375" style="46"/>
    <col min="7" max="7" width="20.42578125" style="46" customWidth="1"/>
    <col min="8" max="16384" width="8.7109375" style="46"/>
  </cols>
  <sheetData>
    <row r="1" spans="1:7" s="6" customFormat="1" ht="15.75" x14ac:dyDescent="0.2">
      <c r="A1" s="81" t="s">
        <v>106</v>
      </c>
      <c r="B1" s="82"/>
      <c r="C1" s="82"/>
      <c r="D1" s="82"/>
      <c r="E1" s="82"/>
    </row>
    <row r="2" spans="1:7" s="1" customFormat="1" ht="31.5" x14ac:dyDescent="0.25">
      <c r="A2" s="8" t="s">
        <v>4</v>
      </c>
      <c r="B2" s="9" t="s">
        <v>41</v>
      </c>
      <c r="C2" s="10" t="s">
        <v>0</v>
      </c>
      <c r="D2" s="11" t="s">
        <v>20</v>
      </c>
      <c r="E2" s="11" t="s">
        <v>5</v>
      </c>
    </row>
    <row r="3" spans="1:7" s="1" customFormat="1" ht="18.75" x14ac:dyDescent="0.25">
      <c r="A3" s="83" t="s">
        <v>19</v>
      </c>
      <c r="B3" s="83"/>
      <c r="C3" s="83"/>
      <c r="D3" s="83"/>
      <c r="E3" s="83"/>
    </row>
    <row r="4" spans="1:7" s="1" customFormat="1" ht="47.25" x14ac:dyDescent="0.25">
      <c r="A4" s="21" t="s">
        <v>46</v>
      </c>
      <c r="B4" s="32">
        <v>50</v>
      </c>
      <c r="C4" s="22">
        <v>60</v>
      </c>
      <c r="D4" s="61">
        <v>1</v>
      </c>
      <c r="E4" s="15">
        <f t="shared" ref="E4:E9" si="0">C4*D4</f>
        <v>60</v>
      </c>
    </row>
    <row r="5" spans="1:7" s="1" customFormat="1" ht="47.25" x14ac:dyDescent="0.25">
      <c r="A5" s="28" t="s">
        <v>43</v>
      </c>
      <c r="B5" s="29">
        <v>50</v>
      </c>
      <c r="C5" s="30">
        <v>65</v>
      </c>
      <c r="D5" s="61">
        <v>1</v>
      </c>
      <c r="E5" s="15">
        <f t="shared" si="0"/>
        <v>65</v>
      </c>
    </row>
    <row r="6" spans="1:7" s="1" customFormat="1" ht="15.75" x14ac:dyDescent="0.25">
      <c r="A6" s="28" t="s">
        <v>44</v>
      </c>
      <c r="B6" s="29">
        <v>30</v>
      </c>
      <c r="C6" s="30">
        <v>75</v>
      </c>
      <c r="D6" s="62">
        <v>1</v>
      </c>
      <c r="E6" s="15">
        <f t="shared" si="0"/>
        <v>75</v>
      </c>
      <c r="G6" s="23"/>
    </row>
    <row r="7" spans="1:7" s="23" customFormat="1" ht="15.75" x14ac:dyDescent="0.25">
      <c r="A7" s="28" t="s">
        <v>45</v>
      </c>
      <c r="B7" s="29">
        <v>30</v>
      </c>
      <c r="C7" s="30">
        <v>90</v>
      </c>
      <c r="D7" s="60">
        <v>1</v>
      </c>
      <c r="E7" s="15">
        <f t="shared" si="0"/>
        <v>90</v>
      </c>
    </row>
    <row r="8" spans="1:7" s="23" customFormat="1" ht="31.5" x14ac:dyDescent="0.25">
      <c r="A8" s="28" t="s">
        <v>50</v>
      </c>
      <c r="B8" s="29">
        <v>30</v>
      </c>
      <c r="C8" s="30">
        <v>105</v>
      </c>
      <c r="D8" s="55">
        <v>1</v>
      </c>
      <c r="E8" s="15">
        <f t="shared" si="0"/>
        <v>105</v>
      </c>
    </row>
    <row r="9" spans="1:7" s="23" customFormat="1" ht="47.25" x14ac:dyDescent="0.25">
      <c r="A9" s="21" t="s">
        <v>49</v>
      </c>
      <c r="B9" s="33">
        <v>25</v>
      </c>
      <c r="C9" s="22">
        <v>90</v>
      </c>
      <c r="D9" s="54">
        <v>1</v>
      </c>
      <c r="E9" s="15">
        <f t="shared" si="0"/>
        <v>90</v>
      </c>
    </row>
    <row r="10" spans="1:7" s="7" customFormat="1" ht="18.75" x14ac:dyDescent="0.25">
      <c r="A10" s="72" t="s">
        <v>6</v>
      </c>
      <c r="B10" s="72"/>
      <c r="C10" s="72"/>
      <c r="D10" s="72"/>
      <c r="E10" s="72"/>
    </row>
    <row r="11" spans="1:7" s="1" customFormat="1" ht="15.75" x14ac:dyDescent="0.25">
      <c r="A11" s="21" t="s">
        <v>56</v>
      </c>
      <c r="B11" s="32">
        <v>100</v>
      </c>
      <c r="C11" s="22">
        <v>200</v>
      </c>
      <c r="D11" s="61">
        <v>1</v>
      </c>
      <c r="E11" s="15">
        <f>C11*D11</f>
        <v>200</v>
      </c>
    </row>
    <row r="12" spans="1:7" s="1" customFormat="1" ht="15.75" x14ac:dyDescent="0.25">
      <c r="A12" s="21" t="s">
        <v>58</v>
      </c>
      <c r="B12" s="13">
        <v>100</v>
      </c>
      <c r="C12" s="14">
        <v>280</v>
      </c>
      <c r="D12" s="56">
        <v>1</v>
      </c>
      <c r="E12" s="15">
        <f>C12*D12</f>
        <v>280</v>
      </c>
    </row>
    <row r="13" spans="1:7" s="1" customFormat="1" ht="18.75" x14ac:dyDescent="0.25">
      <c r="A13" s="72" t="s">
        <v>3</v>
      </c>
      <c r="B13" s="72"/>
      <c r="C13" s="72"/>
      <c r="D13" s="72"/>
      <c r="E13" s="72"/>
    </row>
    <row r="14" spans="1:7" s="1" customFormat="1" ht="15.75" x14ac:dyDescent="0.25">
      <c r="A14" s="21" t="s">
        <v>64</v>
      </c>
      <c r="B14" s="32">
        <v>50</v>
      </c>
      <c r="C14" s="41">
        <v>130</v>
      </c>
      <c r="D14" s="56">
        <v>1</v>
      </c>
      <c r="E14" s="15">
        <f>C14*D14</f>
        <v>130</v>
      </c>
    </row>
    <row r="15" spans="1:7" s="1" customFormat="1" ht="15.75" x14ac:dyDescent="0.25">
      <c r="A15" s="24" t="s">
        <v>35</v>
      </c>
      <c r="B15" s="35">
        <v>100</v>
      </c>
      <c r="C15" s="53">
        <v>240</v>
      </c>
      <c r="D15" s="61">
        <v>1</v>
      </c>
      <c r="E15" s="15">
        <f>C15*D15</f>
        <v>240</v>
      </c>
      <c r="G15" s="23"/>
    </row>
    <row r="16" spans="1:7" s="1" customFormat="1" ht="15.75" x14ac:dyDescent="0.25">
      <c r="A16" s="28" t="s">
        <v>69</v>
      </c>
      <c r="B16" s="29">
        <v>100</v>
      </c>
      <c r="C16" s="53">
        <v>250</v>
      </c>
      <c r="D16" s="61">
        <v>1</v>
      </c>
      <c r="E16" s="15">
        <f>C16*D16</f>
        <v>250</v>
      </c>
      <c r="G16" s="23"/>
    </row>
    <row r="17" spans="1:8" s="1" customFormat="1" ht="15.75" x14ac:dyDescent="0.25">
      <c r="A17" s="21" t="s">
        <v>72</v>
      </c>
      <c r="B17" s="29">
        <v>100</v>
      </c>
      <c r="C17" s="53">
        <v>250</v>
      </c>
      <c r="D17" s="61">
        <v>1</v>
      </c>
      <c r="E17" s="15">
        <f>C17*D17</f>
        <v>250</v>
      </c>
      <c r="G17" s="23"/>
    </row>
    <row r="18" spans="1:8" s="1" customFormat="1" ht="15.75" x14ac:dyDescent="0.25">
      <c r="A18" s="28" t="s">
        <v>42</v>
      </c>
      <c r="B18" s="29">
        <v>50</v>
      </c>
      <c r="C18" s="53">
        <v>200</v>
      </c>
      <c r="D18" s="55">
        <v>1</v>
      </c>
      <c r="E18" s="15">
        <f>C18*D18</f>
        <v>200</v>
      </c>
      <c r="G18" s="23"/>
    </row>
    <row r="19" spans="1:8" s="7" customFormat="1" ht="18.75" x14ac:dyDescent="0.25">
      <c r="A19" s="83" t="s">
        <v>7</v>
      </c>
      <c r="B19" s="83"/>
      <c r="C19" s="83"/>
      <c r="D19" s="83"/>
      <c r="E19" s="83"/>
    </row>
    <row r="20" spans="1:8" s="1" customFormat="1" ht="15.75" x14ac:dyDescent="0.25">
      <c r="A20" s="28" t="s">
        <v>82</v>
      </c>
      <c r="B20" s="29">
        <v>100</v>
      </c>
      <c r="C20" s="43">
        <v>155</v>
      </c>
      <c r="D20" s="55">
        <v>1</v>
      </c>
      <c r="E20" s="15">
        <f>C20*D20</f>
        <v>155</v>
      </c>
    </row>
    <row r="21" spans="1:8" s="1" customFormat="1" ht="31.5" x14ac:dyDescent="0.25">
      <c r="A21" s="28" t="s">
        <v>85</v>
      </c>
      <c r="B21" s="29">
        <v>50</v>
      </c>
      <c r="C21" s="26">
        <v>100</v>
      </c>
      <c r="D21" s="55">
        <v>1</v>
      </c>
      <c r="E21" s="15">
        <f>C21*D21</f>
        <v>100</v>
      </c>
    </row>
    <row r="22" spans="1:8" s="59" customFormat="1" ht="18.75" x14ac:dyDescent="0.25">
      <c r="A22" s="72" t="s">
        <v>1</v>
      </c>
      <c r="B22" s="72"/>
      <c r="C22" s="72"/>
      <c r="D22" s="72"/>
      <c r="E22" s="72"/>
    </row>
    <row r="23" spans="1:8" s="1" customFormat="1" ht="15.75" x14ac:dyDescent="0.25">
      <c r="A23" s="12" t="s">
        <v>28</v>
      </c>
      <c r="B23" s="35">
        <v>15</v>
      </c>
      <c r="C23" s="42">
        <v>30</v>
      </c>
      <c r="D23" s="61">
        <v>1</v>
      </c>
      <c r="E23" s="15">
        <f>C23*D23</f>
        <v>30</v>
      </c>
    </row>
    <row r="24" spans="1:8" s="1" customFormat="1" ht="15.75" x14ac:dyDescent="0.25">
      <c r="A24" s="21" t="s">
        <v>88</v>
      </c>
      <c r="B24" s="35">
        <v>15</v>
      </c>
      <c r="C24" s="42">
        <v>30</v>
      </c>
      <c r="D24" s="61">
        <v>1</v>
      </c>
      <c r="E24" s="15">
        <f>C24*D24</f>
        <v>30</v>
      </c>
    </row>
    <row r="25" spans="1:8" s="1" customFormat="1" ht="18.75" x14ac:dyDescent="0.25">
      <c r="A25" s="72" t="s">
        <v>22</v>
      </c>
      <c r="B25" s="72"/>
      <c r="C25" s="72"/>
      <c r="D25" s="72"/>
      <c r="E25" s="72"/>
    </row>
    <row r="26" spans="1:8" s="1" customFormat="1" ht="15.75" x14ac:dyDescent="0.25">
      <c r="A26" s="21" t="s">
        <v>89</v>
      </c>
      <c r="B26" s="32">
        <v>100</v>
      </c>
      <c r="C26" s="22">
        <v>150</v>
      </c>
      <c r="D26" s="61">
        <v>1</v>
      </c>
      <c r="E26" s="15">
        <f>C26*D26</f>
        <v>150</v>
      </c>
    </row>
    <row r="27" spans="1:8" s="1" customFormat="1" ht="15.75" x14ac:dyDescent="0.25">
      <c r="A27" s="70" t="s">
        <v>30</v>
      </c>
      <c r="B27" s="70"/>
      <c r="C27" s="70"/>
      <c r="D27" s="70"/>
      <c r="E27" s="18">
        <f>SUM(E4:E26)</f>
        <v>2500</v>
      </c>
    </row>
    <row r="28" spans="1:8" s="1" customFormat="1" ht="15.75" x14ac:dyDescent="0.25">
      <c r="A28" s="84" t="s">
        <v>17</v>
      </c>
      <c r="B28" s="70"/>
      <c r="C28" s="70"/>
      <c r="D28" s="70"/>
      <c r="E28" s="18">
        <f>E27*0.1</f>
        <v>250</v>
      </c>
    </row>
    <row r="29" spans="1:8" s="1" customFormat="1" ht="15.75" x14ac:dyDescent="0.25">
      <c r="A29" s="71" t="s">
        <v>31</v>
      </c>
      <c r="B29" s="71"/>
      <c r="C29" s="71"/>
      <c r="D29" s="71"/>
      <c r="E29" s="67">
        <f>E27+E28</f>
        <v>2750</v>
      </c>
    </row>
    <row r="30" spans="1:8" ht="15.75" x14ac:dyDescent="0.25">
      <c r="A30" s="2"/>
      <c r="B30" s="3"/>
      <c r="C30" s="4"/>
      <c r="D30" s="5"/>
      <c r="E30" s="3"/>
      <c r="F30" s="1"/>
      <c r="G30" s="1"/>
      <c r="H30" s="1"/>
    </row>
    <row r="31" spans="1:8" s="1" customFormat="1" ht="15.75" x14ac:dyDescent="0.25">
      <c r="A31" s="19" t="s">
        <v>32</v>
      </c>
    </row>
    <row r="32" spans="1:8" s="1" customFormat="1" ht="15.75" x14ac:dyDescent="0.25">
      <c r="A32" s="20" t="s">
        <v>97</v>
      </c>
    </row>
    <row r="33" spans="1:4" s="1" customFormat="1" ht="15.75" x14ac:dyDescent="0.25">
      <c r="A33" s="20" t="s">
        <v>98</v>
      </c>
    </row>
    <row r="34" spans="1:4" s="1" customFormat="1" ht="15.75" x14ac:dyDescent="0.25">
      <c r="A34" s="20" t="s">
        <v>100</v>
      </c>
    </row>
    <row r="35" spans="1:4" s="1" customFormat="1" ht="15.75" x14ac:dyDescent="0.25">
      <c r="A35" s="20" t="s">
        <v>99</v>
      </c>
      <c r="B35" s="20"/>
      <c r="C35" s="20"/>
      <c r="D35" s="20"/>
    </row>
    <row r="36" spans="1:4" s="1" customFormat="1" ht="15.75" x14ac:dyDescent="0.25">
      <c r="A36" s="77"/>
      <c r="B36" s="78"/>
      <c r="C36" s="78"/>
      <c r="D36" s="78"/>
    </row>
    <row r="37" spans="1:4" s="1" customFormat="1" ht="15.75" x14ac:dyDescent="0.25">
      <c r="A37" s="79"/>
      <c r="B37" s="78"/>
      <c r="C37" s="78"/>
      <c r="D37" s="78"/>
    </row>
  </sheetData>
  <mergeCells count="12">
    <mergeCell ref="A1:E1"/>
    <mergeCell ref="A3:E3"/>
    <mergeCell ref="A10:E10"/>
    <mergeCell ref="A13:E13"/>
    <mergeCell ref="A19:E19"/>
    <mergeCell ref="A36:D36"/>
    <mergeCell ref="A37:D37"/>
    <mergeCell ref="A22:E22"/>
    <mergeCell ref="A25:E25"/>
    <mergeCell ref="A27:D27"/>
    <mergeCell ref="A28:D28"/>
    <mergeCell ref="A29:D2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opLeftCell="A28" workbookViewId="0">
      <selection activeCell="A2" sqref="A2"/>
    </sheetView>
  </sheetViews>
  <sheetFormatPr defaultColWidth="8.7109375" defaultRowHeight="14.25" customHeight="1" x14ac:dyDescent="0.25"/>
  <cols>
    <col min="1" max="1" width="53.7109375" style="58" customWidth="1"/>
    <col min="2" max="2" width="9.28515625" style="48" customWidth="1"/>
    <col min="3" max="3" width="12" style="49" customWidth="1"/>
    <col min="4" max="4" width="10.140625" style="50" customWidth="1"/>
    <col min="5" max="5" width="13.28515625" style="48" customWidth="1"/>
    <col min="6" max="6" width="8.7109375" style="57"/>
    <col min="7" max="7" width="20.42578125" style="57" customWidth="1"/>
    <col min="8" max="16384" width="8.7109375" style="57"/>
  </cols>
  <sheetData>
    <row r="1" spans="1:7" s="6" customFormat="1" ht="15.75" x14ac:dyDescent="0.2">
      <c r="A1" s="81" t="s">
        <v>107</v>
      </c>
      <c r="B1" s="82"/>
      <c r="C1" s="82"/>
      <c r="D1" s="82"/>
      <c r="E1" s="82"/>
    </row>
    <row r="2" spans="1:7" s="1" customFormat="1" ht="31.5" x14ac:dyDescent="0.25">
      <c r="A2" s="8" t="s">
        <v>4</v>
      </c>
      <c r="B2" s="9" t="s">
        <v>41</v>
      </c>
      <c r="C2" s="10" t="s">
        <v>0</v>
      </c>
      <c r="D2" s="11" t="s">
        <v>20</v>
      </c>
      <c r="E2" s="11" t="s">
        <v>5</v>
      </c>
    </row>
    <row r="3" spans="1:7" s="1" customFormat="1" ht="18.75" x14ac:dyDescent="0.25">
      <c r="A3" s="83" t="s">
        <v>19</v>
      </c>
      <c r="B3" s="83"/>
      <c r="C3" s="83"/>
      <c r="D3" s="83"/>
      <c r="E3" s="83"/>
    </row>
    <row r="4" spans="1:7" s="1" customFormat="1" ht="47.25" x14ac:dyDescent="0.25">
      <c r="A4" s="21" t="s">
        <v>46</v>
      </c>
      <c r="B4" s="32">
        <v>50</v>
      </c>
      <c r="C4" s="22">
        <v>60</v>
      </c>
      <c r="D4" s="61">
        <v>1</v>
      </c>
      <c r="E4" s="15">
        <f t="shared" ref="E4:E9" si="0">C4*D4</f>
        <v>60</v>
      </c>
    </row>
    <row r="5" spans="1:7" s="1" customFormat="1" ht="47.25" x14ac:dyDescent="0.25">
      <c r="A5" s="28" t="s">
        <v>43</v>
      </c>
      <c r="B5" s="29">
        <v>50</v>
      </c>
      <c r="C5" s="30">
        <v>65</v>
      </c>
      <c r="D5" s="61">
        <v>1</v>
      </c>
      <c r="E5" s="15">
        <f t="shared" si="0"/>
        <v>65</v>
      </c>
    </row>
    <row r="6" spans="1:7" s="1" customFormat="1" ht="15.75" x14ac:dyDescent="0.25">
      <c r="A6" s="28" t="s">
        <v>44</v>
      </c>
      <c r="B6" s="29">
        <v>30</v>
      </c>
      <c r="C6" s="30">
        <v>75</v>
      </c>
      <c r="D6" s="62">
        <v>1</v>
      </c>
      <c r="E6" s="15">
        <f t="shared" si="0"/>
        <v>75</v>
      </c>
      <c r="G6" s="23"/>
    </row>
    <row r="7" spans="1:7" s="23" customFormat="1" ht="15.75" x14ac:dyDescent="0.25">
      <c r="A7" s="28" t="s">
        <v>45</v>
      </c>
      <c r="B7" s="29">
        <v>30</v>
      </c>
      <c r="C7" s="30">
        <v>90</v>
      </c>
      <c r="D7" s="62">
        <v>1</v>
      </c>
      <c r="E7" s="15">
        <f t="shared" si="0"/>
        <v>90</v>
      </c>
    </row>
    <row r="8" spans="1:7" s="23" customFormat="1" ht="31.5" x14ac:dyDescent="0.25">
      <c r="A8" s="28" t="s">
        <v>50</v>
      </c>
      <c r="B8" s="29">
        <v>30</v>
      </c>
      <c r="C8" s="30">
        <v>105</v>
      </c>
      <c r="D8" s="60">
        <v>1</v>
      </c>
      <c r="E8" s="15">
        <f t="shared" si="0"/>
        <v>105</v>
      </c>
    </row>
    <row r="9" spans="1:7" s="23" customFormat="1" ht="47.25" x14ac:dyDescent="0.25">
      <c r="A9" s="21" t="s">
        <v>49</v>
      </c>
      <c r="B9" s="33">
        <v>25</v>
      </c>
      <c r="C9" s="22">
        <v>90</v>
      </c>
      <c r="D9" s="56">
        <v>1</v>
      </c>
      <c r="E9" s="15">
        <f t="shared" si="0"/>
        <v>90</v>
      </c>
    </row>
    <row r="10" spans="1:7" s="7" customFormat="1" ht="18.75" x14ac:dyDescent="0.25">
      <c r="A10" s="72" t="s">
        <v>6</v>
      </c>
      <c r="B10" s="72"/>
      <c r="C10" s="72"/>
      <c r="D10" s="72"/>
      <c r="E10" s="72"/>
    </row>
    <row r="11" spans="1:7" s="1" customFormat="1" ht="15.75" x14ac:dyDescent="0.25">
      <c r="A11" s="21" t="s">
        <v>56</v>
      </c>
      <c r="B11" s="32">
        <v>100</v>
      </c>
      <c r="C11" s="22">
        <v>200</v>
      </c>
      <c r="D11" s="61">
        <v>1</v>
      </c>
      <c r="E11" s="15">
        <f>C11*D11</f>
        <v>200</v>
      </c>
    </row>
    <row r="12" spans="1:7" s="1" customFormat="1" ht="15.75" x14ac:dyDescent="0.25">
      <c r="A12" s="21" t="s">
        <v>58</v>
      </c>
      <c r="B12" s="13">
        <v>100</v>
      </c>
      <c r="C12" s="14">
        <v>280</v>
      </c>
      <c r="D12" s="61">
        <v>1</v>
      </c>
      <c r="E12" s="15">
        <f>C12*D12</f>
        <v>280</v>
      </c>
    </row>
    <row r="13" spans="1:7" s="1" customFormat="1" ht="18.75" x14ac:dyDescent="0.25">
      <c r="A13" s="72" t="s">
        <v>3</v>
      </c>
      <c r="B13" s="72"/>
      <c r="C13" s="72"/>
      <c r="D13" s="72"/>
      <c r="E13" s="72"/>
    </row>
    <row r="14" spans="1:7" s="1" customFormat="1" ht="15.75" x14ac:dyDescent="0.25">
      <c r="A14" s="21" t="s">
        <v>64</v>
      </c>
      <c r="B14" s="32">
        <v>50</v>
      </c>
      <c r="C14" s="42">
        <v>130</v>
      </c>
      <c r="D14" s="61">
        <v>1</v>
      </c>
      <c r="E14" s="15">
        <f>C14*D14</f>
        <v>130</v>
      </c>
    </row>
    <row r="15" spans="1:7" s="1" customFormat="1" ht="15.75" x14ac:dyDescent="0.25">
      <c r="A15" s="24" t="s">
        <v>35</v>
      </c>
      <c r="B15" s="35">
        <v>100</v>
      </c>
      <c r="C15" s="53">
        <v>240</v>
      </c>
      <c r="D15" s="61">
        <v>1</v>
      </c>
      <c r="E15" s="15">
        <f>C15*D15</f>
        <v>240</v>
      </c>
      <c r="G15" s="23"/>
    </row>
    <row r="16" spans="1:7" s="1" customFormat="1" ht="15.75" x14ac:dyDescent="0.25">
      <c r="A16" s="28" t="s">
        <v>69</v>
      </c>
      <c r="B16" s="29">
        <v>100</v>
      </c>
      <c r="C16" s="53">
        <v>250</v>
      </c>
      <c r="D16" s="61">
        <v>1</v>
      </c>
      <c r="E16" s="15">
        <f>C16*D16</f>
        <v>250</v>
      </c>
      <c r="G16" s="23"/>
    </row>
    <row r="17" spans="1:7" s="1" customFormat="1" ht="15.75" x14ac:dyDescent="0.25">
      <c r="A17" s="21" t="s">
        <v>72</v>
      </c>
      <c r="B17" s="29">
        <v>100</v>
      </c>
      <c r="C17" s="53">
        <v>250</v>
      </c>
      <c r="D17" s="61">
        <v>1</v>
      </c>
      <c r="E17" s="15">
        <f>C17*D17</f>
        <v>250</v>
      </c>
      <c r="G17" s="23"/>
    </row>
    <row r="18" spans="1:7" s="1" customFormat="1" ht="15.75" x14ac:dyDescent="0.25">
      <c r="A18" s="28" t="s">
        <v>42</v>
      </c>
      <c r="B18" s="29">
        <v>50</v>
      </c>
      <c r="C18" s="53">
        <v>200</v>
      </c>
      <c r="D18" s="60">
        <v>1</v>
      </c>
      <c r="E18" s="15">
        <f>C18*D18</f>
        <v>200</v>
      </c>
      <c r="G18" s="23"/>
    </row>
    <row r="19" spans="1:7" s="1" customFormat="1" ht="18.75" x14ac:dyDescent="0.25">
      <c r="A19" s="85" t="s">
        <v>80</v>
      </c>
      <c r="B19" s="85"/>
      <c r="C19" s="85"/>
      <c r="D19" s="85"/>
      <c r="E19" s="85"/>
      <c r="G19" s="23"/>
    </row>
    <row r="20" spans="1:7" s="1" customFormat="1" ht="15.75" x14ac:dyDescent="0.25">
      <c r="A20" s="12" t="s">
        <v>37</v>
      </c>
      <c r="B20" s="32">
        <v>200</v>
      </c>
      <c r="C20" s="43">
        <v>200</v>
      </c>
      <c r="D20" s="62">
        <v>1</v>
      </c>
      <c r="E20" s="15">
        <f>C20*D20</f>
        <v>200</v>
      </c>
      <c r="G20" s="23"/>
    </row>
    <row r="21" spans="1:7" s="7" customFormat="1" ht="18.75" x14ac:dyDescent="0.25">
      <c r="A21" s="83" t="s">
        <v>7</v>
      </c>
      <c r="B21" s="83"/>
      <c r="C21" s="83"/>
      <c r="D21" s="83"/>
      <c r="E21" s="83"/>
    </row>
    <row r="22" spans="1:7" s="1" customFormat="1" ht="15.75" x14ac:dyDescent="0.25">
      <c r="A22" s="28" t="s">
        <v>82</v>
      </c>
      <c r="B22" s="29">
        <v>100</v>
      </c>
      <c r="C22" s="43">
        <v>155</v>
      </c>
      <c r="D22" s="60">
        <v>1</v>
      </c>
      <c r="E22" s="15">
        <f>C22*D22</f>
        <v>155</v>
      </c>
    </row>
    <row r="23" spans="1:7" s="1" customFormat="1" ht="31.5" x14ac:dyDescent="0.25">
      <c r="A23" s="28" t="s">
        <v>85</v>
      </c>
      <c r="B23" s="29">
        <v>50</v>
      </c>
      <c r="C23" s="26">
        <v>100</v>
      </c>
      <c r="D23" s="60">
        <v>1</v>
      </c>
      <c r="E23" s="15">
        <f>C23*D23</f>
        <v>100</v>
      </c>
    </row>
    <row r="24" spans="1:7" s="59" customFormat="1" ht="18.75" x14ac:dyDescent="0.25">
      <c r="A24" s="72" t="s">
        <v>1</v>
      </c>
      <c r="B24" s="72"/>
      <c r="C24" s="72"/>
      <c r="D24" s="72"/>
      <c r="E24" s="72"/>
    </row>
    <row r="25" spans="1:7" s="1" customFormat="1" ht="15.75" x14ac:dyDescent="0.25">
      <c r="A25" s="12" t="s">
        <v>28</v>
      </c>
      <c r="B25" s="35">
        <v>15</v>
      </c>
      <c r="C25" s="42">
        <v>30</v>
      </c>
      <c r="D25" s="61">
        <v>1</v>
      </c>
      <c r="E25" s="15">
        <f>C25*D25</f>
        <v>30</v>
      </c>
    </row>
    <row r="26" spans="1:7" s="1" customFormat="1" ht="15.75" x14ac:dyDescent="0.25">
      <c r="A26" s="21" t="s">
        <v>88</v>
      </c>
      <c r="B26" s="35">
        <v>15</v>
      </c>
      <c r="C26" s="42">
        <v>30</v>
      </c>
      <c r="D26" s="61">
        <v>1</v>
      </c>
      <c r="E26" s="15">
        <f>C26*D26</f>
        <v>30</v>
      </c>
    </row>
    <row r="27" spans="1:7" s="1" customFormat="1" ht="18.75" x14ac:dyDescent="0.25">
      <c r="A27" s="72" t="s">
        <v>22</v>
      </c>
      <c r="B27" s="72"/>
      <c r="C27" s="72"/>
      <c r="D27" s="72"/>
      <c r="E27" s="72"/>
    </row>
    <row r="28" spans="1:7" s="1" customFormat="1" ht="15.75" x14ac:dyDescent="0.25">
      <c r="A28" s="21" t="s">
        <v>89</v>
      </c>
      <c r="B28" s="32">
        <v>100</v>
      </c>
      <c r="C28" s="22">
        <v>150</v>
      </c>
      <c r="D28" s="61">
        <v>1</v>
      </c>
      <c r="E28" s="15">
        <f>C28*D28</f>
        <v>150</v>
      </c>
    </row>
    <row r="29" spans="1:7" s="1" customFormat="1" ht="18.75" x14ac:dyDescent="0.25">
      <c r="A29" s="72" t="s">
        <v>2</v>
      </c>
      <c r="B29" s="72"/>
      <c r="C29" s="72"/>
      <c r="D29" s="72"/>
      <c r="E29" s="72"/>
    </row>
    <row r="30" spans="1:7" s="1" customFormat="1" ht="47.25" x14ac:dyDescent="0.25">
      <c r="A30" s="21" t="s">
        <v>96</v>
      </c>
      <c r="B30" s="32">
        <v>1000</v>
      </c>
      <c r="C30" s="22">
        <v>300</v>
      </c>
      <c r="D30" s="54">
        <v>1</v>
      </c>
      <c r="E30" s="15">
        <f>C30*D30</f>
        <v>300</v>
      </c>
    </row>
    <row r="31" spans="1:7" s="1" customFormat="1" ht="15.75" x14ac:dyDescent="0.25">
      <c r="A31" s="70" t="s">
        <v>30</v>
      </c>
      <c r="B31" s="70"/>
      <c r="C31" s="70"/>
      <c r="D31" s="70"/>
      <c r="E31" s="18">
        <f>SUM(E4:E30)</f>
        <v>3000</v>
      </c>
    </row>
    <row r="32" spans="1:7" s="1" customFormat="1" ht="15.75" x14ac:dyDescent="0.25">
      <c r="A32" s="84" t="s">
        <v>17</v>
      </c>
      <c r="B32" s="70"/>
      <c r="C32" s="70"/>
      <c r="D32" s="70"/>
      <c r="E32" s="18">
        <f>E31*0.1</f>
        <v>300</v>
      </c>
    </row>
    <row r="33" spans="1:8" s="1" customFormat="1" ht="15.75" x14ac:dyDescent="0.25">
      <c r="A33" s="71" t="s">
        <v>31</v>
      </c>
      <c r="B33" s="71"/>
      <c r="C33" s="71"/>
      <c r="D33" s="71"/>
      <c r="E33" s="67">
        <f>E31+E32</f>
        <v>3300</v>
      </c>
    </row>
    <row r="34" spans="1:8" ht="15.75" x14ac:dyDescent="0.25">
      <c r="A34" s="2"/>
      <c r="B34" s="3"/>
      <c r="C34" s="4"/>
      <c r="D34" s="5"/>
      <c r="E34" s="3"/>
      <c r="F34" s="1"/>
      <c r="G34" s="1"/>
      <c r="H34" s="1"/>
    </row>
    <row r="35" spans="1:8" s="1" customFormat="1" ht="15.75" x14ac:dyDescent="0.25">
      <c r="A35" s="19" t="s">
        <v>32</v>
      </c>
    </row>
    <row r="36" spans="1:8" s="1" customFormat="1" ht="15.75" x14ac:dyDescent="0.25">
      <c r="A36" s="20" t="s">
        <v>97</v>
      </c>
    </row>
    <row r="37" spans="1:8" s="1" customFormat="1" ht="15.75" x14ac:dyDescent="0.25">
      <c r="A37" s="20" t="s">
        <v>98</v>
      </c>
    </row>
    <row r="38" spans="1:8" s="1" customFormat="1" ht="15.75" x14ac:dyDescent="0.25">
      <c r="A38" s="20" t="s">
        <v>100</v>
      </c>
    </row>
    <row r="39" spans="1:8" s="1" customFormat="1" ht="15.75" x14ac:dyDescent="0.25">
      <c r="A39" s="20" t="s">
        <v>99</v>
      </c>
      <c r="B39" s="20"/>
      <c r="C39" s="20"/>
      <c r="D39" s="20"/>
    </row>
    <row r="40" spans="1:8" s="1" customFormat="1" ht="15.75" x14ac:dyDescent="0.25">
      <c r="A40" s="77"/>
      <c r="B40" s="78"/>
      <c r="C40" s="78"/>
      <c r="D40" s="78"/>
    </row>
    <row r="41" spans="1:8" s="1" customFormat="1" ht="15.75" x14ac:dyDescent="0.25">
      <c r="A41" s="79"/>
      <c r="B41" s="78"/>
      <c r="C41" s="78"/>
      <c r="D41" s="78"/>
    </row>
  </sheetData>
  <mergeCells count="14">
    <mergeCell ref="A1:E1"/>
    <mergeCell ref="A3:E3"/>
    <mergeCell ref="A10:E10"/>
    <mergeCell ref="A13:E13"/>
    <mergeCell ref="A19:E19"/>
    <mergeCell ref="A32:D32"/>
    <mergeCell ref="A33:D33"/>
    <mergeCell ref="A40:D40"/>
    <mergeCell ref="A41:D41"/>
    <mergeCell ref="A21:E21"/>
    <mergeCell ref="A24:E24"/>
    <mergeCell ref="A27:E27"/>
    <mergeCell ref="A29:E29"/>
    <mergeCell ref="A31:D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11" zoomScale="90" zoomScaleNormal="90" workbookViewId="0">
      <selection activeCell="C40" sqref="C40"/>
    </sheetView>
  </sheetViews>
  <sheetFormatPr defaultColWidth="8.7109375" defaultRowHeight="14.25" customHeight="1" x14ac:dyDescent="0.25"/>
  <cols>
    <col min="1" max="1" width="66" style="58" customWidth="1"/>
    <col min="2" max="2" width="9.28515625" style="48" customWidth="1"/>
    <col min="3" max="3" width="10.140625" style="50" customWidth="1"/>
    <col min="4" max="4" width="13.85546875" style="57" customWidth="1"/>
    <col min="5" max="5" width="20.42578125" style="57" customWidth="1"/>
    <col min="6" max="16384" width="8.7109375" style="57"/>
  </cols>
  <sheetData>
    <row r="1" spans="1:5" s="6" customFormat="1" ht="15.75" x14ac:dyDescent="0.2">
      <c r="A1" s="86" t="s">
        <v>108</v>
      </c>
      <c r="B1" s="82"/>
      <c r="C1" s="82"/>
    </row>
    <row r="2" spans="1:5" s="69" customFormat="1" ht="31.5" x14ac:dyDescent="0.25">
      <c r="A2" s="8" t="s">
        <v>4</v>
      </c>
      <c r="B2" s="9" t="s">
        <v>41</v>
      </c>
      <c r="C2" s="11" t="s">
        <v>20</v>
      </c>
    </row>
    <row r="3" spans="1:5" s="69" customFormat="1" ht="18.75" x14ac:dyDescent="0.25">
      <c r="A3" s="83" t="s">
        <v>19</v>
      </c>
      <c r="B3" s="83"/>
      <c r="C3" s="83"/>
    </row>
    <row r="4" spans="1:5" s="69" customFormat="1" ht="31.5" x14ac:dyDescent="0.25">
      <c r="A4" s="88" t="s">
        <v>110</v>
      </c>
      <c r="B4" s="3">
        <v>55</v>
      </c>
      <c r="C4" s="3">
        <v>1</v>
      </c>
    </row>
    <row r="5" spans="1:5" s="90" customFormat="1" ht="15.75" x14ac:dyDescent="0.25">
      <c r="A5" s="89" t="s">
        <v>112</v>
      </c>
      <c r="B5" s="91">
        <v>55</v>
      </c>
      <c r="C5" s="3">
        <v>1</v>
      </c>
    </row>
    <row r="6" spans="1:5" s="90" customFormat="1" ht="15.75" x14ac:dyDescent="0.25">
      <c r="A6" s="89" t="s">
        <v>113</v>
      </c>
      <c r="B6" s="91">
        <v>30</v>
      </c>
      <c r="C6" s="3">
        <v>1</v>
      </c>
    </row>
    <row r="7" spans="1:5" s="69" customFormat="1" ht="47.25" x14ac:dyDescent="0.25">
      <c r="A7" s="88" t="s">
        <v>114</v>
      </c>
      <c r="B7" s="3">
        <v>50</v>
      </c>
      <c r="C7" s="3">
        <v>1</v>
      </c>
    </row>
    <row r="8" spans="1:5" s="69" customFormat="1" ht="47.25" x14ac:dyDescent="0.25">
      <c r="A8" s="21" t="s">
        <v>46</v>
      </c>
      <c r="B8" s="32">
        <v>80</v>
      </c>
      <c r="C8" s="3">
        <v>1</v>
      </c>
      <c r="E8" s="23"/>
    </row>
    <row r="9" spans="1:5" s="23" customFormat="1" ht="47.25" x14ac:dyDescent="0.25">
      <c r="A9" s="87" t="s">
        <v>109</v>
      </c>
      <c r="B9" s="29">
        <v>50</v>
      </c>
      <c r="C9" s="3">
        <v>1</v>
      </c>
    </row>
    <row r="10" spans="1:5" s="7" customFormat="1" ht="18.75" x14ac:dyDescent="0.25">
      <c r="A10" s="72" t="s">
        <v>6</v>
      </c>
      <c r="B10" s="72"/>
      <c r="C10" s="72"/>
    </row>
    <row r="11" spans="1:5" s="69" customFormat="1" ht="15.75" x14ac:dyDescent="0.25">
      <c r="A11" s="21" t="s">
        <v>26</v>
      </c>
      <c r="B11" s="32">
        <v>90</v>
      </c>
      <c r="C11" s="3">
        <v>1</v>
      </c>
    </row>
    <row r="12" spans="1:5" s="90" customFormat="1" ht="15.75" x14ac:dyDescent="0.25">
      <c r="A12" s="92" t="s">
        <v>115</v>
      </c>
      <c r="B12" s="93">
        <v>90</v>
      </c>
      <c r="C12" s="3">
        <v>1</v>
      </c>
    </row>
    <row r="13" spans="1:5" s="69" customFormat="1" ht="31.5" x14ac:dyDescent="0.25">
      <c r="A13" s="21" t="s">
        <v>55</v>
      </c>
      <c r="B13" s="13">
        <v>90</v>
      </c>
      <c r="C13" s="3">
        <v>1</v>
      </c>
    </row>
    <row r="14" spans="1:5" s="69" customFormat="1" ht="18.75" x14ac:dyDescent="0.25">
      <c r="A14" s="72" t="s">
        <v>116</v>
      </c>
      <c r="B14" s="72"/>
      <c r="C14" s="72"/>
    </row>
    <row r="15" spans="1:5" s="69" customFormat="1" ht="31.5" x14ac:dyDescent="0.25">
      <c r="A15" s="21" t="s">
        <v>117</v>
      </c>
      <c r="B15" s="32">
        <v>250</v>
      </c>
      <c r="C15" s="3">
        <v>1</v>
      </c>
    </row>
    <row r="16" spans="1:5" s="69" customFormat="1" ht="31.5" x14ac:dyDescent="0.25">
      <c r="A16" s="94" t="s">
        <v>118</v>
      </c>
      <c r="B16" s="35">
        <v>250</v>
      </c>
      <c r="C16" s="3">
        <v>1</v>
      </c>
      <c r="E16" s="23"/>
    </row>
    <row r="17" spans="1:6" s="69" customFormat="1" ht="18.75" x14ac:dyDescent="0.25">
      <c r="A17" s="72" t="s">
        <v>119</v>
      </c>
      <c r="B17" s="72"/>
      <c r="C17" s="72"/>
    </row>
    <row r="18" spans="1:6" s="90" customFormat="1" ht="15.75" x14ac:dyDescent="0.25">
      <c r="A18" s="21" t="s">
        <v>120</v>
      </c>
      <c r="B18" s="32">
        <v>100</v>
      </c>
      <c r="C18" s="3">
        <v>1</v>
      </c>
    </row>
    <row r="19" spans="1:6" s="90" customFormat="1" ht="18.75" x14ac:dyDescent="0.25">
      <c r="A19" s="72" t="s">
        <v>2</v>
      </c>
      <c r="B19" s="72"/>
      <c r="C19" s="72"/>
    </row>
    <row r="20" spans="1:6" s="69" customFormat="1" ht="15.75" x14ac:dyDescent="0.25">
      <c r="A20" s="69" t="s">
        <v>121</v>
      </c>
      <c r="B20" s="2">
        <v>200</v>
      </c>
    </row>
    <row r="21" spans="1:6" s="90" customFormat="1" ht="15.75" x14ac:dyDescent="0.25">
      <c r="A21" s="70" t="s">
        <v>122</v>
      </c>
      <c r="B21" s="70"/>
      <c r="C21" s="70"/>
      <c r="D21" s="90" t="s">
        <v>123</v>
      </c>
    </row>
    <row r="22" spans="1:6" s="69" customFormat="1" ht="15.75" x14ac:dyDescent="0.25">
      <c r="A22" s="70" t="s">
        <v>30</v>
      </c>
      <c r="B22" s="70"/>
      <c r="C22" s="70"/>
      <c r="D22" s="3">
        <v>2000</v>
      </c>
    </row>
    <row r="23" spans="1:6" s="69" customFormat="1" ht="15.75" x14ac:dyDescent="0.25">
      <c r="A23" s="84" t="s">
        <v>17</v>
      </c>
      <c r="B23" s="70"/>
      <c r="C23" s="70"/>
      <c r="D23" s="3">
        <f>D22*0.1</f>
        <v>200</v>
      </c>
    </row>
    <row r="24" spans="1:6" s="69" customFormat="1" ht="15.75" x14ac:dyDescent="0.25">
      <c r="A24" s="71" t="s">
        <v>111</v>
      </c>
      <c r="B24" s="71"/>
      <c r="C24" s="71"/>
      <c r="D24" s="3"/>
    </row>
    <row r="25" spans="1:6" ht="15.75" x14ac:dyDescent="0.25">
      <c r="A25" s="71" t="s">
        <v>31</v>
      </c>
      <c r="B25" s="71"/>
      <c r="C25" s="71"/>
      <c r="D25" s="3">
        <f>(D22+D23)*D24</f>
        <v>0</v>
      </c>
      <c r="E25" s="69"/>
      <c r="F25" s="69"/>
    </row>
    <row r="26" spans="1:6" s="69" customFormat="1" ht="15.75" x14ac:dyDescent="0.25">
      <c r="A26" s="19" t="s">
        <v>32</v>
      </c>
    </row>
    <row r="27" spans="1:6" s="69" customFormat="1" ht="15.75" x14ac:dyDescent="0.25">
      <c r="A27" s="68" t="s">
        <v>97</v>
      </c>
    </row>
    <row r="28" spans="1:6" s="69" customFormat="1" ht="15.75" x14ac:dyDescent="0.25">
      <c r="A28" s="68" t="s">
        <v>98</v>
      </c>
    </row>
    <row r="29" spans="1:6" s="69" customFormat="1" ht="15.75" x14ac:dyDescent="0.25">
      <c r="A29" s="68" t="s">
        <v>100</v>
      </c>
    </row>
    <row r="30" spans="1:6" s="69" customFormat="1" ht="15.75" x14ac:dyDescent="0.25">
      <c r="A30" s="68" t="s">
        <v>99</v>
      </c>
      <c r="B30" s="68"/>
      <c r="C30" s="68"/>
    </row>
    <row r="31" spans="1:6" s="69" customFormat="1" ht="15.75" x14ac:dyDescent="0.25">
      <c r="A31" s="77"/>
      <c r="B31" s="78"/>
      <c r="C31" s="78"/>
    </row>
    <row r="32" spans="1:6" s="69" customFormat="1" ht="15.75" x14ac:dyDescent="0.25">
      <c r="A32" s="79"/>
      <c r="B32" s="78"/>
      <c r="C32" s="78"/>
    </row>
  </sheetData>
  <mergeCells count="13">
    <mergeCell ref="A17:C17"/>
    <mergeCell ref="A22:C22"/>
    <mergeCell ref="A23:C23"/>
    <mergeCell ref="A25:C25"/>
    <mergeCell ref="A31:C31"/>
    <mergeCell ref="A32:C32"/>
    <mergeCell ref="A24:C24"/>
    <mergeCell ref="A19:C19"/>
    <mergeCell ref="A21:C21"/>
    <mergeCell ref="A1:C1"/>
    <mergeCell ref="A3:C3"/>
    <mergeCell ref="A10:C10"/>
    <mergeCell ref="A14:C1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10" zoomScale="90" zoomScaleNormal="90" workbookViewId="0">
      <selection activeCell="D26" sqref="D26"/>
    </sheetView>
  </sheetViews>
  <sheetFormatPr defaultColWidth="8.7109375" defaultRowHeight="14.25" customHeight="1" x14ac:dyDescent="0.25"/>
  <cols>
    <col min="1" max="1" width="68.7109375" style="58" customWidth="1"/>
    <col min="2" max="2" width="9.28515625" style="48" customWidth="1"/>
    <col min="3" max="3" width="10.140625" style="50" customWidth="1"/>
    <col min="4" max="4" width="13.85546875" style="57" customWidth="1"/>
    <col min="5" max="5" width="20.42578125" style="57" customWidth="1"/>
    <col min="6" max="16384" width="8.7109375" style="57"/>
  </cols>
  <sheetData>
    <row r="1" spans="1:5" s="6" customFormat="1" ht="15.75" x14ac:dyDescent="0.2">
      <c r="A1" s="86" t="s">
        <v>108</v>
      </c>
      <c r="B1" s="82"/>
      <c r="C1" s="82"/>
    </row>
    <row r="2" spans="1:5" s="69" customFormat="1" ht="31.5" x14ac:dyDescent="0.25">
      <c r="A2" s="8" t="s">
        <v>4</v>
      </c>
      <c r="B2" s="9" t="s">
        <v>41</v>
      </c>
      <c r="C2" s="11" t="s">
        <v>20</v>
      </c>
    </row>
    <row r="3" spans="1:5" s="69" customFormat="1" ht="18.75" x14ac:dyDescent="0.25">
      <c r="A3" s="83" t="s">
        <v>19</v>
      </c>
      <c r="B3" s="83"/>
      <c r="C3" s="83"/>
    </row>
    <row r="4" spans="1:5" s="69" customFormat="1" ht="31.5" x14ac:dyDescent="0.25">
      <c r="A4" s="88" t="s">
        <v>110</v>
      </c>
      <c r="B4" s="3">
        <v>55</v>
      </c>
      <c r="C4" s="3">
        <v>1</v>
      </c>
    </row>
    <row r="5" spans="1:5" s="90" customFormat="1" ht="15.75" x14ac:dyDescent="0.25">
      <c r="A5" s="89" t="s">
        <v>112</v>
      </c>
      <c r="B5" s="91">
        <v>55</v>
      </c>
      <c r="C5" s="3">
        <v>1</v>
      </c>
    </row>
    <row r="6" spans="1:5" s="90" customFormat="1" ht="15.75" x14ac:dyDescent="0.25">
      <c r="A6" s="89" t="s">
        <v>50</v>
      </c>
      <c r="B6" s="91">
        <v>30</v>
      </c>
      <c r="C6" s="3">
        <v>1</v>
      </c>
    </row>
    <row r="7" spans="1:5" s="69" customFormat="1" ht="31.5" x14ac:dyDescent="0.25">
      <c r="A7" s="95" t="s">
        <v>114</v>
      </c>
      <c r="B7" s="3">
        <v>75</v>
      </c>
      <c r="C7" s="3">
        <v>1</v>
      </c>
    </row>
    <row r="8" spans="1:5" s="69" customFormat="1" ht="31.5" x14ac:dyDescent="0.25">
      <c r="A8" s="21" t="s">
        <v>46</v>
      </c>
      <c r="B8" s="32">
        <v>80</v>
      </c>
      <c r="C8" s="3">
        <v>1</v>
      </c>
      <c r="E8" s="23"/>
    </row>
    <row r="9" spans="1:5" s="23" customFormat="1" ht="31.5" x14ac:dyDescent="0.25">
      <c r="A9" s="87" t="s">
        <v>109</v>
      </c>
      <c r="B9" s="29">
        <v>80</v>
      </c>
      <c r="C9" s="3">
        <v>1</v>
      </c>
    </row>
    <row r="10" spans="1:5" s="7" customFormat="1" ht="18.75" x14ac:dyDescent="0.25">
      <c r="A10" s="72" t="s">
        <v>6</v>
      </c>
      <c r="B10" s="72"/>
      <c r="C10" s="72"/>
    </row>
    <row r="11" spans="1:5" s="69" customFormat="1" ht="15.75" x14ac:dyDescent="0.25">
      <c r="A11" s="21" t="s">
        <v>26</v>
      </c>
      <c r="B11" s="32">
        <v>100</v>
      </c>
      <c r="C11" s="3">
        <v>1</v>
      </c>
    </row>
    <row r="12" spans="1:5" s="90" customFormat="1" ht="15.75" x14ac:dyDescent="0.25">
      <c r="A12" s="92" t="s">
        <v>60</v>
      </c>
      <c r="B12" s="93">
        <v>100</v>
      </c>
      <c r="C12" s="3">
        <v>1</v>
      </c>
    </row>
    <row r="13" spans="1:5" s="69" customFormat="1" ht="15.75" x14ac:dyDescent="0.25">
      <c r="A13" s="21" t="s">
        <v>55</v>
      </c>
      <c r="B13" s="13">
        <v>100</v>
      </c>
      <c r="C13" s="3">
        <v>1</v>
      </c>
    </row>
    <row r="14" spans="1:5" s="69" customFormat="1" ht="18.75" x14ac:dyDescent="0.25">
      <c r="A14" s="72" t="s">
        <v>116</v>
      </c>
      <c r="B14" s="72"/>
      <c r="C14" s="72"/>
    </row>
    <row r="15" spans="1:5" s="69" customFormat="1" ht="31.5" x14ac:dyDescent="0.25">
      <c r="A15" s="21" t="s">
        <v>117</v>
      </c>
      <c r="B15" s="32">
        <v>250</v>
      </c>
      <c r="C15" s="3">
        <v>1</v>
      </c>
    </row>
    <row r="16" spans="1:5" s="69" customFormat="1" ht="31.5" x14ac:dyDescent="0.25">
      <c r="A16" s="94" t="s">
        <v>124</v>
      </c>
      <c r="B16" s="35">
        <v>250</v>
      </c>
      <c r="C16" s="3">
        <v>1</v>
      </c>
      <c r="E16" s="23"/>
    </row>
    <row r="17" spans="1:6" s="69" customFormat="1" ht="18.75" x14ac:dyDescent="0.25">
      <c r="A17" s="72" t="s">
        <v>119</v>
      </c>
      <c r="B17" s="72"/>
      <c r="C17" s="72"/>
    </row>
    <row r="18" spans="1:6" s="90" customFormat="1" ht="15.75" x14ac:dyDescent="0.25">
      <c r="A18" s="21" t="s">
        <v>120</v>
      </c>
      <c r="B18" s="32">
        <v>100</v>
      </c>
      <c r="C18" s="3">
        <v>1</v>
      </c>
    </row>
    <row r="19" spans="1:6" s="90" customFormat="1" ht="18.75" x14ac:dyDescent="0.25">
      <c r="A19" s="72" t="s">
        <v>2</v>
      </c>
      <c r="B19" s="72"/>
      <c r="C19" s="72"/>
    </row>
    <row r="20" spans="1:6" s="69" customFormat="1" ht="15.75" x14ac:dyDescent="0.25">
      <c r="A20" s="69" t="s">
        <v>121</v>
      </c>
      <c r="B20" s="2">
        <v>200</v>
      </c>
    </row>
    <row r="21" spans="1:6" s="90" customFormat="1" ht="15.75" x14ac:dyDescent="0.25">
      <c r="A21" s="70" t="s">
        <v>122</v>
      </c>
      <c r="B21" s="70"/>
      <c r="C21" s="70"/>
      <c r="D21" s="90" t="s">
        <v>125</v>
      </c>
    </row>
    <row r="22" spans="1:6" s="69" customFormat="1" ht="15.75" x14ac:dyDescent="0.25">
      <c r="A22" s="70" t="s">
        <v>30</v>
      </c>
      <c r="B22" s="70"/>
      <c r="C22" s="70"/>
      <c r="D22" s="3">
        <v>2500</v>
      </c>
    </row>
    <row r="23" spans="1:6" s="69" customFormat="1" ht="15.75" x14ac:dyDescent="0.25">
      <c r="A23" s="84" t="s">
        <v>17</v>
      </c>
      <c r="B23" s="70"/>
      <c r="C23" s="70"/>
      <c r="D23" s="3">
        <f>D22*0.1</f>
        <v>250</v>
      </c>
    </row>
    <row r="24" spans="1:6" s="69" customFormat="1" ht="15.75" x14ac:dyDescent="0.25">
      <c r="A24" s="71" t="s">
        <v>111</v>
      </c>
      <c r="B24" s="71"/>
      <c r="C24" s="71"/>
      <c r="D24" s="3"/>
    </row>
    <row r="25" spans="1:6" ht="15.75" x14ac:dyDescent="0.25">
      <c r="A25" s="71" t="s">
        <v>31</v>
      </c>
      <c r="B25" s="71"/>
      <c r="C25" s="71"/>
      <c r="D25" s="3">
        <f>(D22+D23)*D24</f>
        <v>0</v>
      </c>
      <c r="E25" s="69"/>
      <c r="F25" s="69"/>
    </row>
    <row r="26" spans="1:6" s="69" customFormat="1" ht="15.75" x14ac:dyDescent="0.25">
      <c r="A26" s="19" t="s">
        <v>32</v>
      </c>
    </row>
    <row r="27" spans="1:6" s="69" customFormat="1" ht="15.75" x14ac:dyDescent="0.25">
      <c r="A27" s="68" t="s">
        <v>97</v>
      </c>
    </row>
    <row r="28" spans="1:6" s="69" customFormat="1" ht="15.75" x14ac:dyDescent="0.25">
      <c r="A28" s="68" t="s">
        <v>98</v>
      </c>
    </row>
    <row r="29" spans="1:6" s="69" customFormat="1" ht="15.75" x14ac:dyDescent="0.25">
      <c r="A29" s="68" t="s">
        <v>100</v>
      </c>
    </row>
    <row r="30" spans="1:6" s="69" customFormat="1" ht="15.75" x14ac:dyDescent="0.25">
      <c r="A30" s="68" t="s">
        <v>99</v>
      </c>
      <c r="B30" s="68"/>
      <c r="C30" s="68"/>
    </row>
    <row r="31" spans="1:6" s="69" customFormat="1" ht="15.75" x14ac:dyDescent="0.25">
      <c r="A31" s="77"/>
      <c r="B31" s="78"/>
      <c r="C31" s="78"/>
    </row>
    <row r="32" spans="1:6" s="69" customFormat="1" ht="15.75" x14ac:dyDescent="0.25">
      <c r="A32" s="79"/>
      <c r="B32" s="78"/>
      <c r="C32" s="78"/>
    </row>
  </sheetData>
  <mergeCells count="13">
    <mergeCell ref="A32:C32"/>
    <mergeCell ref="A21:C21"/>
    <mergeCell ref="A22:C22"/>
    <mergeCell ref="A23:C23"/>
    <mergeCell ref="A24:C24"/>
    <mergeCell ref="A25:C25"/>
    <mergeCell ref="A31:C31"/>
    <mergeCell ref="A1:C1"/>
    <mergeCell ref="A3:C3"/>
    <mergeCell ref="A10:C10"/>
    <mergeCell ref="A14:C14"/>
    <mergeCell ref="A17:C17"/>
    <mergeCell ref="A19:C1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tabSelected="1" workbookViewId="0">
      <selection activeCell="A25" sqref="A25"/>
    </sheetView>
  </sheetViews>
  <sheetFormatPr defaultRowHeight="15" x14ac:dyDescent="0.25"/>
  <cols>
    <col min="1" max="1" width="49.85546875" style="104" customWidth="1"/>
    <col min="2" max="2" width="12.85546875" style="104" customWidth="1"/>
    <col min="3" max="16384" width="9.140625" style="101"/>
  </cols>
  <sheetData>
    <row r="1" spans="1:2" s="98" customFormat="1" ht="15.75" x14ac:dyDescent="0.25">
      <c r="A1" s="96" t="s">
        <v>126</v>
      </c>
      <c r="B1" s="97" t="s">
        <v>127</v>
      </c>
    </row>
    <row r="2" spans="1:2" ht="28.5" x14ac:dyDescent="0.25">
      <c r="A2" s="99" t="s">
        <v>128</v>
      </c>
      <c r="B2" s="100"/>
    </row>
    <row r="3" spans="1:2" ht="30" x14ac:dyDescent="0.25">
      <c r="A3" s="102" t="s">
        <v>129</v>
      </c>
      <c r="B3" s="100">
        <v>90</v>
      </c>
    </row>
    <row r="4" spans="1:2" x14ac:dyDescent="0.25">
      <c r="A4" s="102" t="s">
        <v>130</v>
      </c>
      <c r="B4" s="100">
        <v>20</v>
      </c>
    </row>
    <row r="5" spans="1:2" x14ac:dyDescent="0.25">
      <c r="A5" s="102" t="s">
        <v>131</v>
      </c>
      <c r="B5" s="100">
        <v>75</v>
      </c>
    </row>
    <row r="6" spans="1:2" x14ac:dyDescent="0.25">
      <c r="A6" s="102" t="s">
        <v>132</v>
      </c>
      <c r="B6" s="100">
        <v>20</v>
      </c>
    </row>
    <row r="7" spans="1:2" ht="18" customHeight="1" x14ac:dyDescent="0.25">
      <c r="A7" s="102" t="s">
        <v>133</v>
      </c>
      <c r="B7" s="103" t="s">
        <v>134</v>
      </c>
    </row>
    <row r="9" spans="1:2" ht="28.5" x14ac:dyDescent="0.25">
      <c r="A9" s="99" t="s">
        <v>135</v>
      </c>
      <c r="B9" s="100"/>
    </row>
    <row r="10" spans="1:2" ht="30" x14ac:dyDescent="0.25">
      <c r="A10" s="102" t="s">
        <v>136</v>
      </c>
      <c r="B10" s="100">
        <v>90</v>
      </c>
    </row>
    <row r="11" spans="1:2" x14ac:dyDescent="0.25">
      <c r="A11" s="102" t="s">
        <v>137</v>
      </c>
      <c r="B11" s="100">
        <v>80</v>
      </c>
    </row>
    <row r="12" spans="1:2" x14ac:dyDescent="0.25">
      <c r="A12" s="102" t="s">
        <v>138</v>
      </c>
      <c r="B12" s="100">
        <v>75</v>
      </c>
    </row>
    <row r="13" spans="1:2" x14ac:dyDescent="0.25">
      <c r="A13" s="102" t="s">
        <v>132</v>
      </c>
      <c r="B13" s="100">
        <v>50</v>
      </c>
    </row>
    <row r="14" spans="1:2" x14ac:dyDescent="0.25">
      <c r="A14" s="102" t="s">
        <v>139</v>
      </c>
      <c r="B14" s="103" t="s">
        <v>134</v>
      </c>
    </row>
    <row r="16" spans="1:2" ht="28.5" x14ac:dyDescent="0.25">
      <c r="A16" s="99" t="s">
        <v>140</v>
      </c>
      <c r="B16" s="100"/>
    </row>
    <row r="17" spans="1:2" ht="30" x14ac:dyDescent="0.25">
      <c r="A17" s="102" t="s">
        <v>136</v>
      </c>
      <c r="B17" s="100">
        <v>90</v>
      </c>
    </row>
    <row r="18" spans="1:2" x14ac:dyDescent="0.25">
      <c r="A18" s="102" t="s">
        <v>141</v>
      </c>
      <c r="B18" s="100">
        <v>80</v>
      </c>
    </row>
    <row r="19" spans="1:2" x14ac:dyDescent="0.25">
      <c r="A19" s="102" t="s">
        <v>138</v>
      </c>
      <c r="B19" s="100">
        <v>75</v>
      </c>
    </row>
    <row r="20" spans="1:2" ht="30" x14ac:dyDescent="0.25">
      <c r="A20" s="102" t="s">
        <v>142</v>
      </c>
      <c r="B20" s="100">
        <v>40</v>
      </c>
    </row>
    <row r="21" spans="1:2" x14ac:dyDescent="0.25">
      <c r="A21" s="102" t="s">
        <v>132</v>
      </c>
      <c r="B21" s="100">
        <v>50</v>
      </c>
    </row>
    <row r="22" spans="1:2" x14ac:dyDescent="0.25">
      <c r="A22" s="102" t="s">
        <v>139</v>
      </c>
      <c r="B22" s="103" t="s">
        <v>134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Барбекю Калькулятор</vt:lpstr>
      <vt:lpstr>Барбекю №1 1650</vt:lpstr>
      <vt:lpstr>Барбекю №2 2200</vt:lpstr>
      <vt:lpstr>Барбекю №3 2750</vt:lpstr>
      <vt:lpstr>Барбекю №4 3300</vt:lpstr>
      <vt:lpstr>Банкет №1 2200</vt:lpstr>
      <vt:lpstr>Банкет №2 2750 </vt:lpstr>
      <vt:lpstr>Кофе-брейки</vt:lpstr>
    </vt:vector>
  </TitlesOfParts>
  <Company>,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mice015</dc:creator>
  <cp:lastModifiedBy>Damir</cp:lastModifiedBy>
  <cp:lastPrinted>2023-10-01T13:38:27Z</cp:lastPrinted>
  <dcterms:created xsi:type="dcterms:W3CDTF">2014-03-12T08:55:00Z</dcterms:created>
  <dcterms:modified xsi:type="dcterms:W3CDTF">2024-06-18T14:00:36Z</dcterms:modified>
</cp:coreProperties>
</file>